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38" documentId="13_ncr:1_{F6CB121F-512D-4AA6-A0C1-0FB36C537598}" xr6:coauthVersionLast="47" xr6:coauthVersionMax="47" xr10:uidLastSave="{C490BBC1-2158-4C1A-A76F-A266682987B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<sst xmlns="http://schemas.openxmlformats.org/spreadsheetml/2006/main" count="178609" uniqueCount="39087">
  <si>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</si>
  <si>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</si>
  <si>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</si>
  <si>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</si>
  <si>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</si>
  <si>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</si>
  <si>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</si>
  <si>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</si>
  <si>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</si>
  <si>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</si>
  <si>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</si>
  <si>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</si>
  <si>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</si>
  <si>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</si>
  <si>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</si>
  <si>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</si>
  <si>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</si>
  <si>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</si>
  <si>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</si>
  <si>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</si>
  <si>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</si>
  <si>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</si>
  <si>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</si>
  <si>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</si>
  <si>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</si>
  <si>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</si>
  <si>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</si>
  <si>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</si>
  <si>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</si>
  <si>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</si>
  <si>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</si>
  <si>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</si>
  <si>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</si>
  <si>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</si>
  <si>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</si>
  <si>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</si>
  <si>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</si>
  <si>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</si>
  <si>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</si>
  <si>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</si>
  <si>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</si>
  <si>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</si>
  <si>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</si>
  <si>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</si>
  <si>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</si>
  <si>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</si>
  <si>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</si>
  <si>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</si>
  <si>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</si>
  <si>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</si>
  <si>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</si>
  <si>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</si>
  <si>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</si>
  <si>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</si>
  <si>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</si>
  <si>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</si>
  <si>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</si>
  <si>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</si>
  <si>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</si>
  <si>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</si>
  <si>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</si>
  <si>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</si>
  <si>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</si>
  <si>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</si>
  <si>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</si>
  <si>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</si>
  <si>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</si>
  <si>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</si>
  <si>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</si>
  <si>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</si>
  <si>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</si>
  <si>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</si>
  <si>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</si>
  <si>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</si>
  <si>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</si>
  <si>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</si>
  <si>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</si>
  <si>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</si>
  <si>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</si>
  <si>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</si>
  <si>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</si>
  <si>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</si>
  <si>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</si>
  <si>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</si>
  <si>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</si>
  <si>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</si>
  <si>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</si>
  <si>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</si>
  <si>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</si>
  <si>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</si>
  <si>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</si>
  <si>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</si>
  <si>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</si>
  <si>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</si>
  <si>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</si>
  <si>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</si>
  <si>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</si>
  <si>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</si>
  <si>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</si>
  <si>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</si>
  <si>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</si>
  <si>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</si>
  <si>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</si>
  <si>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</si>
  <si>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</si>
  <si>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</si>
  <si>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</si>
  <si>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</si>
  <si>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</si>
  <si>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</si>
  <si>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</si>
  <si>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</si>
  <si>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</si>
  <si>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</si>
  <si>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</si>
  <si>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</si>
  <si>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</si>
  <si>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</si>
  <si>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</si>
  <si>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</si>
  <si>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</si>
  <si>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</si>
  <si>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</si>
  <si>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</si>
  <si>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</si>
  <si>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</si>
  <si>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</si>
  <si>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</si>
  <si>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</si>
  <si>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</si>
  <si>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</si>
  <si>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</si>
  <si>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</si>
  <si>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</si>
  <si>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</si>
  <si>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</si>
  <si>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</si>
  <si>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</si>
  <si>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</si>
  <si>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</si>
  <si>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</si>
  <si>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</si>
  <si>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</si>
  <si>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</si>
  <si>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</si>
  <si>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</si>
  <si>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</si>
  <si>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</si>
  <si>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</si>
  <si>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</si>
  <si>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</si>
  <si>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</si>
  <si>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</si>
  <si>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</si>
  <si>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</si>
  <si>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</si>
  <si>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</si>
  <si>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</si>
  <si>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</si>
  <si>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</si>
  <si>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</si>
  <si>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</si>
  <si>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</si>
  <si>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</si>
  <si>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</si>
  <si>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</si>
  <si>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</si>
  <si>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</si>
  <si>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</si>
  <si>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</si>
  <si>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</si>
  <si>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</si>
  <si>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</si>
  <si>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</si>
  <si>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</si>
  <si>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</si>
  <si>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</si>
  <si>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</si>
  <si>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</si>
  <si>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</si>
  <si>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</si>
  <si>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</si>
  <si>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</si>
  <si>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</si>
  <si>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</si>
  <si>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</si>
  <si>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</si>
  <si>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</si>
  <si>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</si>
  <si>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</si>
  <si>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</si>
  <si>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</si>
  <si>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</si>
  <si>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</si>
  <si>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</si>
  <si>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</si>
  <si>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</si>
  <si>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</si>
  <si>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</si>
  <si>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</si>
  <si>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</si>
  <si>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</si>
  <si>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</si>
  <si>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</si>
  <si>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</si>
  <si>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</si>
  <si>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</si>
  <si>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</si>
  <si>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</si>
  <si>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</si>
  <si>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</si>
  <si>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</si>
  <si>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</si>
  <si>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</si>
  <si>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</si>
  <si>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</si>
  <si>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</si>
  <si>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</si>
  <si>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</si>
  <si>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</si>
  <si>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</si>
  <si>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</si>
  <si>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</si>
  <si>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</si>
  <si>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</si>
  <si>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</si>
  <si>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</si>
  <si>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</si>
  <si>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</si>
  <si>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</si>
  <si>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</si>
  <si>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</si>
  <si>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</si>
  <si>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</si>
  <si>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</si>
  <si>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</si>
  <si>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</si>
  <si>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</si>
  <si>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</si>
  <si>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</si>
  <si>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</si>
  <si>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</si>
  <si>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</si>
  <si>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</si>
  <si>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</si>
  <si>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</si>
  <si>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</si>
  <si>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</si>
  <si>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</si>
  <si>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</si>
  <si>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</si>
  <si>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</si>
  <si>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</si>
  <si>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</si>
  <si>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</si>
  <si>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</si>
  <si>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</si>
  <si>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</si>
  <si>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</si>
  <si>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</si>
  <si>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</si>
  <si>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</si>
  <si>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</si>
  <si>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</si>
  <si>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</si>
  <si>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</si>
  <si>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</si>
  <si>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</si>
  <si>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</si>
  <si>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</si>
  <si>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</si>
  <si>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</si>
  <si>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</si>
  <si>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</si>
  <si>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</si>
  <si>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</si>
  <si>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</si>
  <si>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</si>
  <si>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</si>
  <si>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</si>
  <si>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</si>
  <si>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</si>
  <si>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</si>
  <si>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</si>
  <si>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</si>
  <si>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</si>
  <si>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</si>
  <si>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</si>
  <si>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</si>
  <si>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</si>
  <si>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</si>
  <si>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</si>
  <si>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</si>
  <si>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</si>
  <si>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</si>
  <si>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</si>
  <si>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</si>
  <si>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</si>
  <si>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</si>
  <si>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</si>
  <si>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</si>
  <si>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</si>
  <si>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</si>
  <si>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</si>
  <si>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</si>
  <si>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</si>
  <si>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</si>
  <si>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</si>
  <si>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</si>
  <si>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</si>
  <si>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</si>
  <si>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</si>
  <si>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</si>
  <si>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</si>
  <si>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</si>
  <si>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</si>
  <si>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</si>
  <si>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</si>
  <si>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</si>
  <si>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</si>
  <si>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</si>
  <si>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</si>
  <si>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</si>
  <si>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</si>
  <si>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</si>
  <si>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</si>
  <si>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</si>
  <si>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</si>
  <si>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</si>
  <si>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</si>
  <si>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</si>
  <si>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</si>
  <si>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</si>
  <si>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</si>
  <si>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</si>
  <si>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</si>
  <si>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</si>
  <si>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</si>
  <si>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</si>
  <si>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</si>
  <si>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</si>
  <si>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</si>
  <si>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</si>
  <si>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</si>
  <si>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</si>
  <si>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</si>
  <si>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</si>
  <si>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</si>
  <si>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</si>
  <si>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</si>
  <si>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</si>
  <si>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</si>
  <si>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</si>
  <si>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</si>
  <si>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</si>
  <si>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</si>
  <si>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</si>
  <si>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</si>
  <si>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</si>
  <si>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</si>
  <si>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</si>
  <si>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</si>
  <si>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</si>
  <si>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</si>
  <si>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</si>
  <si>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</si>
  <si>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</si>
  <si>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</si>
  <si>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</si>
  <si>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</si>
  <si>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</si>
  <si>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</si>
  <si>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</si>
  <si>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</si>
  <si>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</si>
  <si>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</si>
  <si>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</si>
  <si>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</si>
  <si>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</si>
  <si>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</si>
  <si>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</si>
  <si>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</si>
  <si>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</si>
  <si>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</si>
  <si>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</si>
  <si>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</si>
  <si>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</si>
  <si>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</si>
  <si>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</si>
  <si>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</si>
  <si>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</si>
  <si>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</si>
  <si>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</si>
  <si>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</si>
  <si>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</si>
  <si>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</si>
  <si>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</si>
  <si>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</si>
  <si>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</si>
  <si>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</si>
  <si>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</si>
  <si>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</si>
  <si>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</si>
  <si>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</si>
  <si>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</si>
  <si>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</si>
  <si>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</si>
  <si>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</si>
  <si>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</si>
  <si>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</si>
  <si>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</si>
  <si>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</si>
  <si>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</si>
  <si>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</si>
  <si>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</si>
  <si>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</si>
  <si>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</si>
  <si>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</si>
  <si>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</si>
  <si>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</si>
  <si>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</si>
  <si>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</si>
  <si>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</si>
  <si>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</si>
  <si>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</si>
  <si>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</si>
  <si>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</si>
  <si>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</si>
  <si>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</si>
  <si>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</si>
  <si>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</si>
  <si>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</si>
  <si>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</si>
  <si>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</si>
  <si>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</si>
  <si>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</si>
  <si>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</si>
  <si>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</si>
  <si>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</si>
  <si>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</si>
  <si>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</si>
  <si>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</si>
  <si>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</si>
  <si>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</si>
  <si>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</si>
  <si>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</si>
  <si>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</si>
  <si>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</si>
  <si>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</si>
  <si>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</si>
  <si>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</si>
  <si>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</si>
  <si>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</si>
  <si>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</si>
  <si>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</si>
  <si>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</si>
  <si>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</si>
  <si>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</si>
  <si>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</si>
  <si>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</si>
  <si>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</si>
  <si>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</si>
  <si>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</si>
  <si>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</si>
  <si>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</si>
  <si>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</si>
  <si>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</si>
  <si>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</si>
  <si>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</si>
  <si>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</si>
  <si>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</si>
  <si>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</si>
  <si>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</si>
  <si>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</si>
  <si>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</si>
  <si>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</si>
  <si>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</si>
  <si>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</si>
  <si>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</si>
  <si>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</si>
  <si>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</si>
  <si>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</si>
  <si>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</si>
  <si>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</si>
  <si>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</si>
  <si>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</si>
  <si>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</si>
  <si>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</si>
  <si>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</si>
  <si>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</si>
  <si>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</si>
  <si>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</si>
  <si>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</si>
  <si>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</si>
  <si>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</si>
  <si>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</si>
  <si>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</si>
  <si>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</si>
  <si>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</si>
  <si>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</si>
  <si>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</si>
  <si>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</si>
  <si>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</si>
  <si>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</si>
  <si>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</si>
  <si>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</si>
  <si>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</si>
  <si>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</si>
  <si>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</si>
  <si>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</si>
  <si>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</si>
  <si>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</si>
  <si>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</si>
  <si>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</si>
  <si>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</si>
  <si>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</si>
  <si>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</si>
  <si>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</si>
  <si>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</si>
  <si>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</si>
  <si>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</si>
  <si>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</si>
  <si>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</si>
  <si>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</si>
  <si>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</si>
  <si>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</si>
  <si>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</si>
  <si>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</si>
  <si>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</si>
  <si>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</si>
  <si>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</si>
  <si>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</si>
  <si>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</si>
  <si>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</si>
  <si>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</si>
  <si>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</si>
  <si>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</si>
  <si>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</si>
  <si>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</si>
  <si>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</si>
  <si>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</si>
  <si>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</si>
  <si>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</si>
  <si>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</si>
  <si>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</si>
  <si>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</si>
  <si>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</si>
  <si>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</si>
  <si>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</si>
  <si>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</si>
  <si>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</si>
  <si>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</si>
  <si>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</si>
  <si>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</si>
  <si>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</si>
  <si>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</si>
  <si>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</si>
  <si>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</si>
  <si>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</si>
  <si>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</si>
  <si>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</si>
  <si>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</si>
  <si>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</si>
  <si>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</si>
  <si>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</si>
  <si>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</si>
  <si>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</si>
  <si>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</si>
  <si>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</si>
  <si>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</si>
  <si>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</si>
  <si>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</si>
  <si>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</si>
  <si>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</si>
  <si>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</si>
  <si>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</si>
  <si>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</si>
  <si>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</si>
  <si>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</si>
  <si>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</si>
  <si>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</si>
  <si>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</si>
  <si>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</si>
  <si>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</si>
  <si>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</si>
  <si>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</si>
  <si>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</si>
  <si>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</si>
  <si>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</si>
  <si>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</si>
  <si>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</si>
  <si>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</si>
  <si>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</si>
  <si>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</si>
  <si>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</si>
  <si>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</si>
  <si>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</si>
  <si>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</si>
  <si>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</si>
  <si>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</si>
  <si>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</si>
  <si>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</si>
  <si>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</si>
  <si>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</si>
  <si>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</si>
  <si>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</si>
  <si>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</si>
  <si>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</si>
  <si>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</si>
  <si>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</si>
  <si>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</si>
  <si>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</si>
  <si>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</si>
  <si>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</si>
  <si>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</si>
  <si>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</si>
  <si>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</si>
  <si>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</si>
  <si>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</si>
  <si>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</si>
  <si>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</si>
  <si>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</si>
  <si>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</si>
  <si>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</si>
  <si>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</si>
  <si>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</si>
  <si>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</si>
  <si>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</si>
  <si>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</si>
  <si>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</si>
  <si>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</si>
  <si>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</si>
  <si>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</si>
  <si>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</si>
  <si>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</si>
  <si>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</si>
  <si>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</si>
  <si>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</si>
  <si>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</si>
  <si>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</si>
  <si>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</si>
  <si>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</si>
  <si>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</si>
  <si>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</si>
  <si>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</si>
  <si>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</si>
  <si>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</si>
  <si>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</si>
  <si>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</si>
  <si>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</si>
  <si>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</si>
  <si>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</si>
  <si>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</si>
  <si>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</si>
  <si>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</si>
  <si>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</si>
  <si>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</si>
  <si>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</si>
  <si>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</si>
  <si>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</si>
  <si>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</si>
  <si>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</si>
  <si>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</si>
  <si>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</si>
  <si>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</si>
  <si>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</si>
  <si>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</si>
  <si>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</si>
  <si>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</si>
  <si>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</si>
  <si>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</si>
  <si>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</si>
  <si>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</si>
  <si>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</si>
  <si>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</si>
  <si>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</si>
  <si>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</si>
  <si>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</si>
  <si>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</si>
  <si>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</si>
  <si>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</si>
  <si>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</si>
  <si>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</si>
  <si>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</si>
  <si>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</si>
  <si>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</si>
  <si>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</si>
  <si>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</si>
  <si>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</si>
  <si>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</si>
  <si>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</si>
  <si>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</si>
  <si>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</si>
  <si>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</si>
  <si>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</si>
  <si>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</si>
  <si>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</si>
  <si>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</si>
  <si>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</si>
  <si>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</si>
  <si>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</si>
  <si>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</si>
  <si>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</si>
  <si>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</si>
  <si>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</si>
  <si>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</si>
  <si>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</si>
  <si>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</si>
  <si>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</si>
  <si>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</si>
  <si>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</si>
  <si>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</si>
  <si>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</si>
  <si>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</si>
  <si>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</si>
  <si>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</si>
  <si>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</si>
  <si>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</si>
  <si>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</si>
  <si>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</si>
  <si>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</si>
  <si>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</si>
  <si>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</si>
  <si>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</si>
  <si>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</si>
  <si>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</si>
  <si>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</si>
  <si>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</si>
  <si>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</si>
  <si>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</si>
  <si>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</si>
  <si>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</si>
  <si>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</si>
  <si>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</si>
  <si>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</si>
  <si>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</si>
  <si>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</si>
  <si>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</si>
  <si>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</si>
  <si>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</si>
  <si>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</si>
  <si>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</si>
  <si>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</si>
  <si>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</si>
  <si>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</si>
  <si>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</si>
  <si>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</si>
  <si>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</si>
  <si>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</si>
  <si>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</si>
  <si>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</si>
  <si>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</si>
  <si>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</si>
  <si>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</si>
  <si>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</si>
  <si>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</si>
  <si>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</si>
  <si>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</si>
  <si>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</si>
  <si>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</si>
  <si>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</si>
  <si>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</si>
  <si>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</si>
  <si>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</si>
  <si>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</si>
  <si>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</si>
  <si>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</si>
  <si>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</si>
  <si>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</si>
  <si>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</si>
  <si>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</si>
  <si>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</si>
  <si>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</si>
  <si>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</si>
  <si>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</si>
  <si>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</si>
  <si>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</si>
  <si>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</si>
  <si>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</si>
  <si>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</si>
  <si>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</si>
  <si>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</si>
  <si>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</si>
  <si>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</si>
  <si>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</si>
  <si>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</si>
  <si>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</si>
  <si>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</si>
  <si>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</si>
  <si>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</si>
  <si>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</si>
  <si>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</si>
  <si>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</si>
  <si>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</si>
  <si>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</si>
  <si>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</si>
  <si>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</si>
  <si>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</si>
  <si>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</si>
  <si>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</si>
  <si>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</si>
  <si>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</si>
  <si>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</si>
  <si>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</si>
  <si>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</si>
  <si>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</si>
  <si>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</si>
  <si>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</si>
  <si>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</si>
  <si>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</si>
  <si>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</si>
  <si>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</si>
  <si>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</si>
  <si>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</si>
  <si>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</si>
  <si>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</si>
  <si>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</si>
  <si>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</si>
  <si>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</si>
  <si>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</si>
  <si>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</si>
  <si>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</si>
  <si>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</si>
  <si>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</si>
  <si>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</si>
  <si>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</si>
  <si>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</si>
  <si>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</si>
  <si>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</si>
  <si>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</si>
  <si>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</si>
  <si>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</si>
  <si>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</si>
  <si>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</si>
  <si>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</si>
  <si>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</si>
  <si>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</si>
  <si>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</si>
  <si>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</si>
  <si>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</si>
  <si>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</si>
  <si>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</si>
  <si>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</si>
  <si>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</si>
  <si>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</si>
  <si>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</si>
  <si>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</si>
  <si>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</si>
  <si>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</si>
  <si>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</si>
  <si>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</si>
  <si>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</si>
  <si>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</si>
  <si>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</si>
  <si>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</si>
  <si>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</si>
  <si>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</si>
  <si>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</si>
  <si>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</si>
  <si>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</si>
  <si>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</si>
  <si>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</si>
  <si>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</si>
  <si>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</si>
  <si>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</si>
  <si>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</si>
  <si>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</si>
  <si>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</si>
  <si>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</si>
  <si>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</si>
  <si>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</si>
  <si>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</si>
  <si>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</si>
  <si>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</si>
  <si>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</si>
  <si>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</si>
  <si>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</si>
  <si>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</si>
  <si>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</si>
  <si>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</si>
  <si>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</si>
  <si>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</si>
  <si>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</si>
  <si>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</si>
  <si>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</si>
  <si>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</si>
  <si>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</si>
  <si>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</si>
  <si>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</si>
  <si>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</si>
  <si>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</si>
  <si>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</si>
  <si>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</si>
  <si>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</si>
  <si>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</si>
  <si>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</si>
  <si>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</si>
  <si>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</si>
  <si>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</si>
  <si>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</si>
  <si>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</si>
  <si>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</si>
  <si>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</si>
  <si>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</si>
  <si>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</si>
  <si>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</si>
  <si>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</si>
  <si>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</si>
  <si>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</si>
  <si>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</si>
  <si>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</si>
  <si>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</si>
  <si>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</si>
  <si>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</si>
  <si>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</si>
  <si>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</si>
  <si>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</si>
  <si>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</si>
  <si>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</si>
  <si>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</si>
  <si>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</si>
  <si>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</si>
  <si>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</si>
  <si>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</si>
  <si>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</si>
  <si>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</si>
  <si>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</si>
  <si>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</si>
  <si>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</si>
  <si>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</si>
  <si>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</si>
  <si>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</si>
  <si>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</si>
  <si>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</si>
  <si>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</si>
  <si>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</si>
  <si>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</si>
  <si>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</si>
  <si>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</si>
  <si>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</si>
  <si>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</si>
  <si>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</si>
  <si>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</si>
  <si>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</si>
  <si>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</si>
  <si>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</si>
  <si>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</si>
  <si>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</si>
  <si>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</si>
  <si>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</si>
  <si>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</si>
  <si>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</si>
  <si>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</si>
  <si>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</si>
  <si>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</si>
  <si>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</si>
  <si>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</si>
  <si>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</si>
  <si>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</si>
  <si>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</si>
  <si>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</si>
  <si>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</si>
  <si>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</si>
  <si>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</si>
  <si>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</si>
  <si>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</si>
  <si>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</si>
  <si>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</si>
  <si>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</si>
  <si>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</si>
  <si>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</si>
  <si>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</si>
  <si>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</si>
  <si>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</si>
  <si>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</si>
  <si>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</si>
  <si>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</si>
  <si>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</si>
  <si>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</si>
  <si>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</si>
  <si>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</si>
  <si>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</si>
  <si>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</si>
  <si>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</si>
  <si>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</si>
  <si>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</si>
  <si>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</si>
  <si>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</si>
  <si>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</si>
  <si>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</si>
  <si>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</si>
  <si>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</si>
  <si>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</si>
  <si>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</si>
  <si>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</si>
  <si>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</si>
  <si>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</si>
  <si>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</si>
  <si>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</si>
  <si>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</si>
  <si>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</si>
  <si>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</si>
  <si>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</si>
  <si>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</si>
  <si>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</si>
  <si>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</si>
  <si>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</si>
  <si>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</si>
  <si>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</si>
  <si>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</si>
  <si>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</si>
  <si>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</si>
  <si>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</si>
  <si>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</si>
  <si>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</si>
  <si>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</si>
  <si>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</si>
  <si>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</si>
  <si>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</si>
  <si>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</si>
  <si>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</si>
  <si>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</si>
  <si>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</si>
  <si>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</si>
  <si>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</si>
  <si>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</si>
  <si>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</si>
  <si>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</si>
  <si>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</si>
  <si>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</si>
  <si>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</si>
  <si>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</si>
  <si>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</si>
  <si>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</si>
  <si>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</si>
  <si>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</si>
  <si>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</si>
  <si>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</si>
  <si>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</si>
  <si>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</si>
  <si>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</si>
  <si>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</si>
  <si>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</si>
  <si>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</si>
  <si>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</si>
  <si>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</si>
  <si>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</si>
  <si>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</si>
  <si>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</si>
  <si>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</si>
  <si>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</si>
  <si>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</si>
  <si>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</si>
  <si>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</si>
  <si>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</si>
  <si>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</si>
  <si>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</si>
  <si>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</si>
  <si>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</si>
  <si>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</si>
  <si>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</si>
  <si>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</si>
  <si>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</si>
  <si>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</si>
  <si>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</si>
  <si>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</si>
  <si>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</si>
  <si>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</si>
  <si>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</si>
  <si>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</si>
  <si>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</si>
  <si>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</si>
  <si>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</si>
  <si>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</si>
  <si>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</si>
  <si>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</si>
  <si>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</si>
  <si>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</si>
  <si>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</si>
  <si>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</si>
  <si>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</si>
  <si>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</si>
  <si>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</si>
  <si>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</si>
  <si>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</si>
  <si>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</si>
  <si>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</si>
  <si>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</si>
  <si>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</si>
  <si>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</si>
  <si>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</si>
  <si>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</si>
  <si>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</si>
  <si>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</si>
  <si>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</si>
  <si>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</si>
  <si>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</si>
  <si>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</si>
  <si>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</si>
  <si>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</si>
  <si>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</si>
  <si>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</si>
  <si>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</si>
  <si>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</si>
  <si>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</si>
  <si>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</si>
  <si>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</si>
  <si>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</si>
  <si>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</si>
  <si>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</si>
  <si>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</si>
  <si>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</si>
  <si>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</si>
  <si>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</si>
  <si>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</si>
  <si>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</si>
  <si>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</si>
  <si>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</si>
  <si>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</si>
  <si>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</si>
  <si>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</si>
  <si>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</si>
  <si>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</si>
  <si>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</si>
  <si>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</si>
  <si>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</si>
  <si>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</si>
  <si>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</si>
  <si>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</si>
  <si>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</si>
  <si>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</si>
  <si>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</si>
  <si>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</si>
  <si>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</si>
  <si>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</si>
  <si>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</si>
  <si>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</si>
  <si>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</si>
  <si>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</si>
  <si>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</si>
  <si>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</si>
  <si>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</si>
  <si>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</si>
  <si>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</si>
  <si>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</si>
  <si>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</si>
  <si>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</si>
  <si>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</si>
  <si>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</si>
  <si>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</si>
  <si>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</si>
  <si>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</si>
  <si>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</si>
  <si>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</si>
  <si>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</si>
  <si>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</si>
  <si>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</si>
  <si>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</si>
  <si>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</si>
  <si>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</si>
  <si>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</si>
  <si>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</si>
  <si>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</si>
  <si>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</si>
  <si>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</si>
  <si>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</si>
  <si>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</si>
  <si>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</si>
  <si>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</si>
  <si>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</si>
  <si>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</si>
  <si>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</si>
  <si>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</si>
  <si>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</si>
  <si>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</si>
  <si>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</si>
  <si>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</si>
  <si>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</si>
  <si>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</si>
  <si>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</si>
  <si>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</si>
  <si>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</si>
  <si>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</si>
  <si>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</si>
  <si>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</si>
  <si>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</si>
  <si>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</si>
  <si>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</si>
  <si>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</si>
  <si>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</si>
  <si>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</si>
  <si>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</si>
  <si>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</si>
  <si>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</si>
  <si>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</si>
  <si>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</si>
  <si>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</si>
  <si>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</si>
  <si>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</si>
  <si>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</si>
  <si>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</si>
  <si>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</si>
  <si>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</si>
  <si>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</si>
  <si>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</si>
  <si>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</si>
  <si>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</si>
  <si>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</si>
  <si>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</si>
  <si>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</si>
  <si>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</si>
  <si>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</si>
  <si>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</si>
  <si>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</si>
  <si>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</si>
  <si>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</si>
  <si>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</si>
  <si>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</si>
  <si>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</si>
  <si>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</si>
  <si>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</si>
  <si>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</si>
  <si>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</si>
  <si>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</si>
  <si>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</si>
  <si>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</si>
  <si>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</si>
  <si>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</si>
  <si>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</si>
  <si>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</si>
  <si>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</si>
  <si>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</si>
  <si>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</si>
  <si>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</si>
  <si>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</si>
  <si>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</si>
  <si>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</si>
  <si>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</si>
  <si>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</si>
  <si>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</si>
  <si>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</si>
  <si>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</si>
  <si>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</si>
  <si>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</si>
  <si>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</si>
  <si>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</si>
  <si>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</si>
  <si>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</si>
  <si>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</si>
  <si>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</si>
  <si>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</si>
  <si>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</si>
  <si>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</si>
  <si>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</si>
  <si>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</si>
  <si>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</si>
  <si>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</si>
  <si>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</si>
  <si>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</si>
  <si>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</si>
  <si>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</si>
  <si>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</si>
  <si>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</si>
  <si>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</si>
  <si>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</si>
  <si>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</si>
  <si>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</si>
  <si>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</si>
  <si>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</si>
  <si>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</si>
  <si>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</si>
  <si>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</si>
  <si>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</si>
  <si>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</si>
  <si>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</si>
  <si>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</si>
  <si>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</si>
  <si>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</si>
  <si>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</si>
  <si>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</si>
  <si>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</si>
  <si>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</si>
  <si>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</si>
  <si>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</si>
  <si>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</si>
  <si>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</si>
  <si>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</si>
  <si>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</si>
  <si>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</si>
  <si>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</si>
  <si>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</si>
  <si>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</si>
  <si>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</si>
  <si>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</si>
  <si>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</si>
  <si>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</si>
  <si>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</si>
  <si>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</si>
  <si>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</si>
  <si>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</si>
  <si>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</si>
  <si>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</si>
  <si>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</si>
  <si>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</si>
  <si>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</si>
  <si>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</si>
  <si>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</si>
  <si>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</si>
  <si>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</si>
  <si>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</si>
  <si>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</si>
  <si>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</si>
  <si>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</si>
  <si>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</si>
  <si>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</si>
  <si>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</si>
  <si>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</si>
  <si>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</si>
  <si>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</si>
  <si>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</si>
  <si>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</si>
  <si>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</si>
  <si>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</si>
  <si>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</si>
  <si>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</si>
  <si>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</si>
  <si>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</si>
  <si>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</si>
  <si>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</si>
  <si>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</si>
  <si>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</si>
  <si>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</si>
  <si>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</si>
  <si>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</si>
  <si>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</si>
  <si>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</si>
  <si>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</si>
  <si>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</si>
  <si>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</si>
  <si>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</si>
  <si>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</si>
  <si>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</si>
  <si>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</si>
  <si>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</si>
  <si>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</si>
  <si>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</si>
  <si>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</si>
  <si>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</si>
  <si>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</si>
  <si>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</si>
  <si>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</si>
  <si>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</si>
  <si>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</si>
  <si>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</si>
  <si>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</si>
  <si>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</si>
  <si>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</si>
  <si>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</si>
  <si>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</si>
  <si>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</si>
  <si>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</si>
  <si>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</si>
  <si>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</si>
  <si>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</si>
  <si>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</si>
  <si>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</si>
  <si>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</si>
  <si>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</si>
  <si>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</si>
  <si>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</si>
  <si>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</si>
  <si>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</si>
  <si>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</si>
  <si>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</si>
  <si>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</si>
  <si>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</si>
  <si>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</si>
  <si>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</si>
  <si>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</si>
  <si>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</si>
  <si>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</si>
  <si>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</si>
  <si>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</si>
  <si>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</si>
  <si>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</si>
  <si>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</si>
  <si>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</si>
  <si>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</si>
  <si>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</si>
  <si>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</si>
  <si>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</si>
  <si>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</si>
  <si>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</si>
  <si>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</si>
  <si>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</si>
  <si>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</si>
  <si>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</si>
  <si>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</si>
  <si>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</si>
  <si>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</si>
  <si>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</si>
  <si>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</si>
  <si>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</si>
  <si>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</si>
  <si>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</si>
  <si>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</si>
  <si>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</si>
  <si>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</si>
  <si>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</si>
  <si>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</si>
  <si>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</si>
  <si>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</si>
  <si>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</si>
  <si>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</si>
  <si>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</si>
  <si>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</si>
  <si>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</si>
  <si>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</si>
  <si>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</si>
  <si>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</si>
  <si>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</si>
  <si>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</si>
  <si>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</si>
  <si>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</si>
  <si>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</si>
  <si>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</si>
  <si>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</si>
  <si>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</si>
  <si>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</si>
  <si>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</si>
  <si>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</si>
  <si>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</si>
  <si>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</si>
  <si>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</si>
  <si>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</si>
  <si>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</si>
  <si>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</si>
  <si>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</si>
  <si>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</si>
  <si>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</si>
  <si>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</si>
  <si>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</si>
  <si>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</si>
  <si>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</si>
  <si>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</si>
  <si>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</si>
  <si>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</si>
  <si>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</si>
  <si>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</si>
  <si>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</si>
  <si>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</si>
  <si>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</si>
  <si>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</si>
  <si>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</si>
  <si>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</si>
  <si>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</si>
  <si>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</si>
  <si>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</si>
  <si>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</si>
  <si>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</si>
  <si>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</si>
  <si>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</si>
  <si>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</si>
  <si>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</si>
  <si>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</si>
  <si>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</si>
  <si>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</si>
  <si>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</si>
  <si>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</si>
  <si>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</si>
  <si>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</si>
  <si>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</si>
  <si>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</si>
  <si>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</si>
  <si>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</si>
  <si>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</si>
  <si>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</si>
  <si>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</si>
  <si>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</si>
  <si>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</si>
  <si>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</si>
  <si>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</si>
  <si>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</si>
  <si>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</si>
  <si>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</si>
  <si>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</si>
  <si>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</si>
  <si>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</si>
  <si>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</si>
  <si>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</si>
  <si>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</si>
  <si>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</si>
  <si>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</si>
  <si>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</si>
  <si>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</si>
  <si>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</si>
  <si>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</si>
  <si>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</si>
  <si>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</si>
  <si>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</si>
  <si>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</si>
  <si>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</si>
  <si>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</si>
  <si>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</si>
  <si>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</si>
  <si>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</si>
  <si>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</si>
  <si>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</si>
  <si>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</si>
  <si>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</si>
  <si>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</si>
  <si>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</si>
  <si>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</si>
  <si>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</si>
  <si>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</si>
  <si>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</si>
  <si>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</si>
  <si>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</si>
  <si>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</si>
  <si>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</si>
  <si>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</si>
  <si>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</si>
  <si>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</si>
  <si>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</si>
  <si>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</si>
  <si>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</si>
  <si>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</si>
  <si>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</si>
  <si>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</si>
  <si>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</si>
  <si>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</si>
  <si>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</si>
  <si>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</si>
  <si>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</si>
  <si>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</si>
  <si>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</si>
  <si>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</si>
  <si>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</si>
  <si>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</si>
  <si>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</si>
  <si>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</si>
  <si>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</si>
  <si>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</si>
  <si>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</si>
  <si>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</si>
  <si>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</si>
  <si>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</si>
  <si>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</si>
  <si>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</si>
  <si>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</si>
  <si>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</si>
  <si>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</si>
  <si>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</si>
  <si>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</si>
  <si>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</si>
  <si>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</si>
  <si>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</si>
  <si>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</si>
  <si>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</si>
  <si>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</si>
  <si>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</si>
  <si>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</si>
  <si>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</si>
  <si>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</si>
  <si>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</si>
  <si>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</si>
  <si>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</si>
  <si>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</si>
  <si>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</si>
  <si>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</si>
  <si>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</si>
  <si>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</si>
  <si>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</si>
  <si>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</si>
  <si>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</si>
  <si>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</si>
  <si>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</si>
  <si>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</si>
  <si>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</si>
  <si>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</si>
  <si>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</si>
  <si>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</si>
  <si>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</si>
  <si>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</si>
  <si>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</si>
  <si>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</si>
  <si>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</si>
  <si>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</si>
  <si>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</si>
  <si>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</si>
  <si>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</si>
  <si>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</si>
  <si>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</si>
  <si>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</si>
  <si>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</si>
  <si>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</si>
  <si>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</si>
  <si>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</si>
  <si>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</si>
  <si>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</si>
  <si>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</si>
  <si>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</si>
  <si>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</si>
  <si>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</si>
  <si>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</si>
  <si>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</si>
  <si>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</si>
  <si>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</si>
  <si>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</si>
  <si>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</si>
  <si>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</si>
  <si>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</si>
  <si>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</si>
  <si>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</si>
  <si>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</si>
  <si>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</si>
  <si>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</si>
  <si>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</si>
  <si>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</si>
  <si>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</si>
  <si>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</si>
  <si>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</si>
  <si>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</si>
  <si>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</si>
  <si>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</si>
  <si>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</si>
  <si>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</si>
  <si>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</si>
  <si>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</si>
  <si>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</si>
  <si>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</si>
  <si>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</si>
  <si>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</si>
  <si>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</si>
  <si>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</si>
  <si>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</si>
  <si>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</si>
  <si>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</si>
  <si>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</si>
  <si>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</si>
  <si>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</si>
  <si>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</si>
  <si>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</si>
  <si>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</si>
  <si>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</si>
  <si>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</si>
  <si>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</si>
  <si>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</si>
  <si>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</si>
  <si>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</si>
  <si>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</si>
  <si>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</si>
  <si>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</si>
  <si>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</si>
  <si>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</si>
  <si>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</si>
  <si>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</si>
  <si>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</si>
  <si>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</si>
  <si>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</si>
  <si>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</si>
  <si>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</si>
  <si>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</si>
  <si>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</si>
  <si>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</si>
  <si>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</si>
  <si>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</si>
  <si>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</si>
  <si>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</si>
  <si>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</si>
  <si>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</si>
  <si>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</si>
  <si>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</si>
  <si>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</si>
  <si>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</si>
  <si>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</si>
  <si>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</si>
  <si>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</si>
  <si>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</si>
  <si>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</si>
  <si>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</si>
  <si>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</si>
  <si>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</si>
  <si>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</si>
  <si>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</si>
  <si>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</si>
  <si>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</si>
  <si>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</si>
  <si>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</si>
  <si>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</si>
  <si>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</si>
  <si>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</si>
  <si>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</si>
  <si>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</si>
  <si>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</si>
  <si>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</si>
  <si>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</si>
  <si>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</si>
  <si>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</si>
  <si>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</si>
  <si>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</si>
  <si>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</si>
  <si>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</si>
  <si>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</si>
  <si>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</si>
  <si>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</si>
  <si>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</si>
  <si>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</si>
  <si>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</si>
  <si>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</si>
  <si>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</si>
  <si>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</si>
  <si>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</si>
  <si>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</si>
  <si>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</si>
  <si>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</si>
  <si>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</si>
  <si>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</si>
  <si>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</si>
  <si>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</si>
  <si>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</si>
  <si>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</si>
  <si>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</si>
  <si>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</si>
  <si>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</si>
  <si>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</si>
  <si>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</si>
  <si>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</si>
  <si>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</si>
  <si>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</si>
  <si>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</si>
  <si>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</si>
  <si>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</si>
  <si>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</si>
  <si>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</si>
  <si>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</si>
  <si>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</si>
  <si>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</si>
  <si>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</si>
  <si>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</si>
  <si>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</si>
  <si>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</si>
  <si>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</si>
  <si>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</si>
  <si>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</si>
  <si>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</si>
  <si>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</si>
  <si>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</si>
  <si>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</si>
  <si>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</si>
  <si>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</si>
  <si>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</si>
  <si>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</si>
  <si>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</si>
  <si>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</si>
  <si>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</si>
  <si>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</si>
  <si>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</si>
  <si>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</si>
  <si>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</si>
  <si>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</si>
  <si>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</si>
  <si>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</si>
  <si>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</si>
  <si>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</si>
  <si>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</si>
  <si>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</si>
  <si>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</si>
  <si>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</si>
  <si>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</si>
  <si>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</si>
  <si>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</si>
  <si>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</si>
  <si>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</si>
  <si>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</si>
  <si>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</si>
  <si>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</si>
  <si>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</si>
  <si>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</si>
  <si>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</si>
  <si>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</si>
  <si>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</si>
  <si>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</si>
  <si>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</si>
  <si>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</si>
  <si>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</si>
  <si>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</si>
  <si>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</si>
  <si>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</si>
  <si>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</si>
  <si>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</si>
  <si>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</si>
  <si>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</si>
  <si>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</si>
  <si>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</si>
  <si>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</si>
  <si>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</si>
  <si>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</si>
  <si>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</si>
  <si>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</si>
  <si>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</si>
  <si>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</si>
  <si>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</si>
  <si>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</si>
  <si>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</si>
  <si>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</si>
  <si>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</si>
  <si>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</si>
  <si>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</si>
  <si>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</si>
  <si>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</si>
  <si>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</si>
  <si>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</si>
  <si>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</si>
  <si>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</si>
  <si>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</si>
  <si>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</si>
  <si>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</si>
  <si>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</si>
  <si>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</si>
  <si>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</si>
  <si>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</si>
  <si>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</si>
  <si>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</si>
  <si>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</si>
  <si>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</si>
  <si>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</si>
  <si>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</si>
  <si>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</si>
  <si>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</si>
  <si>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</si>
  <si>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</si>
  <si>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</si>
  <si>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</si>
  <si>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</si>
  <si>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</si>
  <si>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</si>
  <si>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</si>
  <si>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</si>
  <si>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</si>
  <si>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</si>
  <si>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</si>
  <si>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</si>
  <si>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</si>
  <si>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</si>
  <si>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</si>
  <si>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</si>
  <si>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</si>
  <si>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</si>
  <si>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</si>
  <si>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</si>
  <si>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</si>
  <si>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</si>
  <si>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</si>
  <si>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</si>
  <si>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</si>
  <si>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</si>
  <si>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</si>
  <si>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</si>
  <si>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</si>
  <si>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</si>
  <si>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</si>
  <si>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</si>
  <si>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</si>
  <si>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</si>
  <si>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</si>
  <si>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</si>
  <si>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</si>
  <si>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</si>
  <si>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</si>
  <si>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</si>
  <si>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</si>
  <si>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</si>
  <si>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</si>
  <si>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</si>
  <si>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</si>
  <si>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</si>
  <si>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</si>
  <si>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</si>
  <si>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</si>
  <si>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</si>
  <si>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</si>
  <si>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</si>
  <si>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</si>
  <si>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</si>
  <si>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</si>
  <si>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</si>
  <si>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</si>
  <si>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</si>
  <si>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</si>
  <si>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</si>
  <si>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</si>
  <si>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</si>
  <si>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</si>
  <si>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</si>
  <si>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</si>
  <si>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</si>
  <si>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</si>
  <si>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</si>
  <si>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</si>
  <si>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</si>
  <si>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</si>
  <si>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</si>
  <si>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</si>
  <si>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</si>
  <si>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</si>
  <si>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</si>
  <si>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</si>
  <si>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</si>
  <si>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</si>
  <si>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</si>
  <si>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</si>
  <si>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</si>
  <si>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</si>
  <si>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</si>
  <si>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</si>
  <si>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</si>
  <si>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</si>
  <si>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</si>
  <si>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</si>
  <si>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</si>
  <si>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</si>
  <si>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</si>
  <si>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</si>
  <si>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</si>
  <si>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</si>
  <si>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</si>
  <si>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</si>
  <si>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</si>
  <si>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</si>
  <si>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</si>
  <si>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</si>
  <si>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</si>
  <si>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</si>
  <si>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</si>
  <si>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</si>
  <si>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</si>
  <si>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</si>
  <si>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</si>
  <si>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</si>
  <si>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</si>
  <si>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</si>
  <si>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</si>
  <si>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</si>
  <si>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</si>
  <si>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</si>
  <si>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</si>
  <si>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</si>
  <si>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</si>
  <si>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</si>
  <si>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</si>
  <si>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</si>
  <si>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</si>
  <si>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</si>
  <si>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</si>
  <si>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</si>
  <si>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</si>
  <si>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</si>
  <si>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</si>
  <si>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</si>
  <si>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</si>
  <si>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</si>
  <si>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</si>
  <si>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</si>
  <si>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</si>
  <si>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</si>
  <si>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</si>
  <si>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</si>
  <si>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</si>
  <si>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</si>
  <si>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</si>
  <si>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</si>
  <si>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</si>
  <si>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</si>
  <si>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</si>
  <si>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</si>
  <si>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</si>
  <si>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</si>
  <si>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</si>
  <si>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</si>
  <si>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</si>
  <si>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</si>
  <si>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</si>
  <si>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</si>
  <si>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</si>
  <si>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</si>
  <si>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</si>
  <si>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</si>
  <si>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</si>
  <si>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</si>
  <si>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</si>
  <si>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</si>
  <si>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</si>
  <si>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</si>
  <si>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</si>
  <si>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</si>
  <si>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</si>
  <si>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</si>
  <si>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</si>
  <si>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</si>
  <si>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</si>
  <si>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</si>
  <si>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</si>
  <si>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</si>
  <si>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</si>
  <si>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</si>
  <si>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</si>
  <si>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</si>
  <si>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</si>
  <si>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</si>
  <si>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</si>
  <si>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</si>
  <si>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</si>
  <si>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</si>
  <si>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</si>
  <si>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</si>
  <si>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</si>
  <si>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</si>
  <si>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</si>
  <si>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</si>
  <si>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</si>
  <si>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</si>
  <si>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</si>
  <si>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</si>
  <si>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</si>
  <si>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</si>
  <si>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</si>
  <si>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</si>
  <si>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</si>
  <si>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</si>
  <si>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</si>
  <si>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</si>
  <si>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</si>
  <si>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</si>
  <si>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</si>
  <si>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</si>
  <si>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</si>
  <si>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</si>
  <si>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</si>
  <si>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</si>
  <si>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</si>
  <si>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</si>
  <si>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</si>
  <si>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</si>
  <si>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</si>
  <si>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</si>
  <si>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</si>
  <si>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</si>
  <si>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</si>
  <si>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</si>
  <si>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</si>
  <si>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</si>
  <si>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</si>
  <si>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</si>
  <si>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</si>
  <si>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</si>
  <si>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</si>
  <si>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</si>
  <si>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</si>
  <si>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</si>
  <si>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</si>
  <si>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</si>
  <si>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</si>
  <si>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</si>
  <si>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</si>
  <si>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</si>
  <si>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</si>
  <si>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</si>
  <si>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</si>
  <si>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</si>
  <si>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</si>
  <si>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</si>
  <si>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</si>
  <si>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</si>
  <si>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</si>
  <si>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</si>
  <si>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</si>
  <si>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</si>
  <si>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</si>
  <si>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</si>
  <si>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</si>
  <si>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</si>
  <si>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</si>
  <si>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</si>
  <si>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</si>
  <si>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</si>
  <si>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</si>
  <si>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</si>
  <si>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</si>
  <si>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</si>
  <si>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</si>
  <si>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</si>
  <si>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</si>
  <si>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</si>
  <si>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</si>
  <si>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</si>
  <si>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</si>
  <si>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</si>
  <si>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</si>
  <si>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</si>
  <si>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</si>
  <si>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</si>
  <si>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</si>
  <si>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</si>
  <si>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</si>
  <si>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</si>
  <si>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</si>
  <si>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</si>
  <si>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</si>
  <si>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</si>
  <si>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</si>
  <si>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</si>
  <si>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</si>
  <si>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</si>
  <si>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</si>
  <si>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</si>
  <si>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</si>
  <si>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</si>
  <si>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</si>
  <si>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</si>
  <si>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</si>
  <si>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</si>
  <si>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</si>
  <si>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</si>
  <si>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</si>
  <si>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</si>
  <si>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</si>
  <si>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</si>
  <si>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</si>
  <si>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</si>
  <si>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</si>
  <si>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</si>
  <si>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</si>
  <si>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</si>
  <si>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</si>
  <si>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</si>
  <si>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</si>
  <si>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</si>
  <si>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</si>
  <si>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</si>
  <si>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</si>
  <si>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</si>
  <si>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</si>
  <si>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</si>
  <si>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</si>
  <si>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</si>
  <si>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</si>
  <si>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</si>
  <si>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</si>
  <si>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</si>
  <si>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</si>
  <si>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</si>
  <si>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</si>
  <si>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</si>
  <si>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</si>
  <si>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</si>
  <si>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</si>
  <si>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</si>
  <si>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</si>
  <si>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</si>
  <si>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</si>
  <si>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</si>
  <si>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</si>
  <si>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</si>
  <si>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</si>
  <si>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</si>
  <si>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</si>
  <si>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</si>
  <si>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</si>
  <si>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</si>
  <si>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</si>
  <si>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</si>
  <si>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</si>
  <si>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</si>
  <si>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</si>
  <si>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</si>
  <si>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</si>
  <si>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</si>
  <si>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</si>
  <si>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</si>
  <si>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</si>
  <si>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</si>
  <si>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</si>
  <si>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</si>
  <si>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</si>
  <si>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</si>
  <si>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</si>
  <si>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</si>
  <si>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</si>
  <si>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</si>
  <si>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</si>
  <si>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</si>
  <si>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</si>
  <si>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</si>
  <si>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</si>
  <si>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</si>
  <si>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</si>
  <si>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</si>
  <si>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</si>
  <si>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</si>
  <si>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</si>
  <si>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</si>
  <si>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</si>
  <si>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</si>
  <si>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</si>
  <si>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</si>
  <si>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</si>
  <si>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</si>
  <si>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</si>
  <si>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</si>
  <si>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</si>
  <si>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</si>
  <si>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</si>
  <si>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</si>
  <si>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</si>
  <si>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</si>
  <si>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</si>
  <si>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</si>
  <si>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</si>
  <si>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</si>
  <si>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</si>
  <si>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</si>
  <si>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</si>
  <si>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</si>
  <si>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</si>
  <si>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</si>
  <si>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</si>
  <si>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</si>
  <si>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</si>
  <si>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</si>
  <si>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</si>
  <si>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</si>
  <si>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</si>
  <si>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</si>
  <si>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</si>
  <si>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</si>
  <si>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</si>
  <si>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</si>
  <si>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</si>
  <si>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</si>
  <si>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</si>
  <si>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</si>
  <si>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</si>
  <si>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</si>
  <si>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</si>
  <si>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</si>
  <si>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</si>
  <si>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</si>
  <si>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</si>
  <si>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</si>
  <si>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</si>
  <si>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</si>
  <si>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</si>
  <si>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</si>
  <si>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</si>
  <si>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</si>
  <si>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</si>
  <si>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</si>
  <si>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</si>
  <si>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</si>
  <si>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</si>
  <si>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</si>
  <si>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</si>
  <si>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</si>
  <si>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</si>
  <si>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</si>
  <si>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</si>
  <si>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</si>
  <si>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</si>
  <si>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</si>
  <si>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</si>
  <si>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</si>
  <si>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</si>
  <si>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</si>
  <si>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</si>
  <si>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</si>
  <si>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</si>
  <si>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</si>
  <si>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</si>
  <si>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</si>
  <si>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</si>
  <si>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</si>
  <si>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</si>
  <si>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</si>
  <si>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</si>
  <si>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</si>
  <si>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</si>
  <si>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</si>
  <si>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</si>
  <si>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</si>
  <si>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</si>
  <si>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</si>
  <si>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</si>
  <si>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</si>
  <si>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</si>
  <si>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</si>
  <si>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</si>
  <si>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</si>
  <si>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</si>
  <si>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</si>
  <si>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</si>
  <si>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</si>
  <si>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</si>
  <si>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</si>
  <si>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</si>
  <si>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</si>
  <si>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</si>
  <si>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</si>
  <si>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</si>
  <si>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</si>
  <si>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</si>
  <si>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</si>
  <si>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</si>
  <si>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</si>
  <si>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</si>
  <si>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</si>
  <si>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</si>
  <si>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</si>
  <si>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</si>
  <si>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</si>
  <si>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</si>
  <si>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</si>
  <si>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</si>
  <si>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</si>
  <si>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</si>
  <si>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</si>
  <si>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</si>
  <si>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</si>
  <si>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</si>
  <si>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</si>
  <si>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</si>
  <si>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</si>
  <si>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</si>
  <si>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</si>
  <si>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</si>
  <si>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</si>
  <si>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</si>
  <si>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</si>
  <si>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</si>
  <si>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</si>
  <si>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</si>
  <si>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</si>
  <si>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</si>
  <si>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</si>
  <si>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</si>
  <si>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</si>
  <si>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</si>
  <si>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</si>
  <si>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</si>
  <si>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</si>
  <si>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</si>
  <si>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</si>
  <si>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</si>
  <si>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</si>
  <si>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</si>
  <si>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</si>
  <si>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</si>
  <si>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</si>
  <si>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</si>
  <si>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</si>
  <si>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</si>
  <si>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</si>
  <si>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</si>
  <si>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</si>
  <si>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</si>
  <si>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</si>
  <si>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</si>
  <si>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</si>
  <si>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</si>
  <si>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</si>
  <si>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</si>
  <si>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</si>
  <si>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</si>
  <si>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</si>
  <si>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</si>
  <si>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</si>
  <si>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</si>
  <si>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</si>
  <si>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</si>
  <si>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</si>
  <si>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</si>
  <si>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</si>
  <si>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</si>
  <si>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</si>
  <si>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</si>
  <si>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</si>
  <si>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</si>
  <si>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</si>
  <si>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</si>
  <si>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</si>
  <si>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</si>
  <si>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</si>
  <si>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</si>
  <si>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</si>
  <si>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</si>
  <si>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</si>
  <si>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</si>
  <si>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</si>
  <si>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</si>
  <si>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</si>
  <si>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</si>
  <si>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</si>
  <si>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</si>
  <si>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</si>
  <si>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</si>
  <si>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</si>
  <si>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</si>
  <si>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</si>
  <si>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</si>
  <si>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</si>
  <si>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</si>
  <si>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</si>
  <si>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</si>
  <si>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</si>
  <si>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</si>
  <si>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</si>
  <si>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</si>
  <si>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</si>
  <si>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</si>
  <si>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</si>
  <si>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</si>
  <si>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</si>
  <si>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</si>
  <si>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</si>
  <si>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</si>
  <si>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</si>
  <si>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</si>
  <si>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</si>
  <si>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</si>
  <si>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</si>
  <si>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</si>
  <si>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</si>
  <si>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</si>
  <si>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</si>
  <si>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</si>
  <si>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</si>
  <si>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</si>
  <si>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</si>
  <si>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</si>
  <si>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</si>
  <si>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</si>
  <si>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</si>
  <si>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</si>
  <si>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</si>
  <si>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</si>
  <si>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</si>
  <si>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</si>
  <si>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</si>
  <si>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</si>
  <si>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</si>
  <si>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</si>
  <si>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</si>
  <si>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</si>
  <si>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</si>
  <si>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</si>
  <si>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</si>
  <si>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</si>
  <si>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</si>
  <si>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</si>
  <si>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</si>
  <si>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</si>
  <si>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</si>
  <si>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</si>
  <si>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</si>
  <si>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</si>
  <si>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</si>
  <si>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</si>
  <si>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</si>
  <si>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</si>
  <si>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</si>
  <si>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</si>
  <si>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</si>
  <si>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</si>
  <si>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</si>
  <si>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</si>
  <si>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</si>
  <si>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</si>
  <si>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</si>
  <si>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</si>
  <si>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</si>
  <si>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</si>
  <si>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</si>
  <si>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</si>
  <si>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</si>
  <si>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</si>
  <si>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</si>
  <si>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</si>
  <si>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</si>
  <si>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</si>
  <si>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</si>
  <si>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</si>
  <si>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</si>
  <si>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</si>
  <si>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</si>
  <si>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</si>
  <si>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</si>
  <si>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</si>
  <si>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</si>
  <si>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</si>
  <si>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</si>
  <si>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</si>
  <si>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</si>
  <si>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</si>
  <si>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</si>
  <si>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</si>
  <si>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</si>
  <si>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</si>
  <si>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</si>
  <si>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</si>
  <si>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</si>
  <si>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</si>
  <si>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</si>
  <si>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</si>
  <si>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</si>
  <si>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</si>
  <si>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</si>
  <si>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</si>
  <si>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</si>
  <si>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</si>
  <si>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</si>
  <si>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</si>
  <si>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</si>
  <si>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</si>
  <si>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</si>
  <si>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</si>
  <si>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</si>
  <si>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</si>
  <si>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</si>
  <si>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</si>
  <si>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</si>
  <si>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</si>
  <si>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</si>
  <si>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</si>
  <si>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</si>
  <si>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</si>
  <si>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</si>
  <si>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</si>
  <si>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</si>
  <si>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</si>
  <si>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</si>
  <si>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</si>
  <si>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</si>
  <si>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</si>
  <si>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</si>
  <si>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</si>
  <si>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</si>
  <si>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</si>
  <si>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</si>
  <si>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</si>
  <si>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</si>
  <si>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</si>
  <si>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</si>
  <si>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</si>
  <si>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</si>
  <si>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</si>
  <si>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</si>
  <si>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</si>
  <si>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</si>
  <si>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</si>
  <si>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</si>
  <si>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</si>
  <si>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</si>
  <si>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</si>
  <si>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</si>
  <si>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</si>
  <si>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</si>
  <si>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</si>
  <si>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</si>
  <si>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</si>
  <si>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</si>
  <si>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</si>
  <si>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</si>
  <si>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</si>
  <si>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</si>
  <si>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</si>
  <si>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</si>
  <si>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</si>
  <si>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</si>
  <si>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</si>
  <si>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</si>
  <si>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</si>
  <si>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</si>
  <si>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</si>
  <si>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</si>
  <si>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</si>
  <si>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</si>
  <si>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</si>
  <si>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</si>
  <si>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</si>
  <si>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</si>
  <si>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</si>
  <si>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</si>
  <si>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</si>
  <si>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</si>
  <si>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</si>
  <si>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</si>
  <si>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</si>
  <si>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</si>
  <si>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</si>
  <si>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</si>
  <si>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</si>
  <si>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</si>
  <si>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</si>
  <si>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</si>
  <si>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</si>
  <si>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</si>
  <si>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</si>
  <si>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</si>
  <si>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</si>
  <si>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</si>
  <si>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</si>
  <si>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</si>
  <si>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</si>
  <si>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</si>
  <si>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</si>
  <si>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</si>
  <si>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</si>
  <si>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</si>
  <si>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</si>
  <si>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</si>
  <si>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</si>
  <si>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</si>
  <si>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</si>
  <si>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</si>
  <si>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</si>
  <si>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</si>
  <si>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</si>
  <si>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</si>
  <si>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</si>
  <si>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</si>
  <si>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</si>
  <si>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</si>
  <si>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</si>
  <si>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</si>
  <si>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</si>
  <si>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</si>
  <si>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</si>
  <si>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</si>
  <si>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</si>
  <si>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</si>
  <si>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</si>
  <si>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</si>
  <si>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</si>
  <si>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</si>
  <si>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</si>
  <si>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</si>
  <si>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</si>
  <si>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</si>
  <si>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</si>
  <si>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</si>
  <si>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</si>
  <si>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</si>
  <si>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</si>
  <si>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</si>
  <si>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</si>
  <si>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</si>
  <si>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</si>
  <si>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</si>
  <si>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</si>
  <si>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</si>
  <si>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</si>
  <si>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</si>
  <si>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</si>
  <si>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</si>
  <si>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</si>
  <si>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</si>
  <si>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</si>
  <si>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</si>
  <si>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</si>
  <si>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</si>
  <si>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</si>
  <si>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</si>
  <si>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</si>
  <si>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</si>
  <si>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</si>
  <si>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</si>
  <si>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</si>
  <si>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</si>
  <si>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</si>
  <si>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</si>
  <si>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</si>
  <si>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</si>
  <si>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</si>
  <si>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</si>
  <si>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</si>
  <si>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</si>
  <si>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</si>
  <si>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</si>
  <si>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</si>
  <si>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</si>
  <si>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</si>
  <si>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</si>
  <si>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</si>
  <si>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</si>
  <si>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</si>
  <si>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</si>
  <si>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</si>
  <si>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</si>
  <si>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</si>
  <si>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</si>
  <si>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</si>
  <si>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</si>
  <si>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</si>
  <si>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</si>
  <si>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</si>
  <si>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</si>
  <si>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</si>
  <si>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</si>
  <si>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</si>
  <si>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</si>
  <si>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</si>
  <si>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</si>
  <si>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</si>
  <si>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</si>
  <si>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</si>
  <si>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</si>
  <si>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</si>
  <si>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</si>
  <si>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</si>
  <si>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</si>
  <si>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</si>
  <si>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</si>
  <si>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</si>
  <si>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</si>
  <si>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</si>
  <si>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</si>
  <si>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</si>
  <si>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</si>
  <si>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</si>
  <si>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</si>
  <si>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</si>
  <si>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</si>
  <si>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</si>
  <si>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</si>
  <si>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</si>
  <si>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</si>
  <si>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</si>
  <si>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</si>
  <si>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</si>
  <si>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</si>
  <si>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</si>
  <si>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</si>
  <si>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</si>
  <si>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</si>
  <si>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</si>
  <si>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</si>
  <si>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</si>
  <si>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</si>
  <si>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</si>
  <si>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</si>
  <si>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</si>
  <si>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</si>
  <si>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</si>
  <si>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</si>
  <si>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</si>
  <si>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</si>
  <si>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</si>
  <si>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</si>
  <si>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</si>
  <si>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</si>
  <si>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</si>
  <si>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</si>
  <si>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</si>
  <si>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</si>
  <si>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</si>
  <si>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</si>
  <si>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</si>
  <si>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</si>
  <si>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</si>
  <si>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</si>
  <si>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</si>
  <si>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</si>
  <si>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</si>
  <si>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</si>
  <si>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</si>
  <si>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</si>
  <si>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</si>
  <si>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</si>
  <si>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</si>
  <si>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</si>
  <si>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</si>
  <si>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</si>
  <si>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</si>
  <si>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</si>
  <si>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</si>
  <si>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</si>
  <si>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</si>
  <si>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</si>
  <si>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</si>
  <si>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</si>
  <si>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</si>
  <si>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</si>
  <si>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</si>
  <si>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</si>
  <si>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</si>
  <si>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</si>
  <si>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</si>
  <si>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</si>
  <si>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</si>
  <si>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</si>
  <si>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</si>
  <si>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</si>
  <si>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</si>
  <si>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</si>
  <si>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</si>
  <si>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</si>
  <si>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</si>
  <si>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</si>
  <si>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</si>
  <si>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</si>
  <si>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</si>
  <si>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</si>
  <si>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</si>
  <si>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</si>
  <si>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</si>
  <si>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</si>
  <si>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</si>
  <si>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</si>
  <si>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</si>
  <si>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</si>
  <si>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</si>
  <si>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</si>
  <si>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</si>
  <si>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</si>
  <si>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</si>
  <si>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</si>
  <si>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</si>
  <si>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</si>
  <si>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</si>
  <si>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</si>
  <si>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</si>
  <si>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</si>
  <si>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</si>
  <si>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</si>
  <si>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</si>
  <si>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</si>
  <si>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</si>
  <si>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</si>
  <si>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</si>
  <si>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</si>
  <si>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</si>
  <si>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</si>
  <si>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</si>
  <si>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</si>
  <si>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</si>
  <si>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</si>
  <si>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</si>
  <si>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</si>
  <si>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</si>
  <si>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</si>
  <si>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</si>
  <si>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</si>
  <si>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</si>
  <si>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</si>
  <si>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</si>
  <si>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</si>
  <si>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</si>
  <si>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</si>
  <si>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</si>
  <si>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</si>
  <si>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</si>
  <si>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</si>
  <si>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</si>
  <si>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</si>
  <si>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</si>
  <si>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</si>
  <si>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</si>
  <si>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</si>
  <si>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</si>
  <si>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</si>
  <si>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</si>
  <si>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</si>
  <si>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</si>
  <si>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</si>
  <si>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</si>
  <si>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</si>
  <si>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</si>
  <si>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</si>
  <si>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</si>
  <si>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</si>
  <si>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</si>
  <si>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</si>
  <si>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</si>
  <si>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</si>
  <si>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</si>
  <si>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</si>
  <si>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</si>
  <si>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</si>
  <si>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</si>
  <si>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</si>
  <si>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</si>
  <si>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</si>
  <si>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</si>
  <si>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</si>
  <si>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</si>
  <si>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</si>
  <si>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</si>
  <si>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</si>
  <si>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</si>
  <si>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</si>
  <si>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</si>
  <si>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</si>
  <si>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</si>
  <si>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</si>
  <si>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</si>
  <si>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</si>
  <si>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</si>
  <si>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</si>
  <si>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</si>
  <si>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</si>
  <si>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</si>
  <si>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</si>
  <si>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</si>
  <si>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</si>
  <si>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</si>
  <si>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</si>
  <si>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</si>
  <si>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</si>
  <si>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</si>
  <si>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</si>
  <si>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</si>
  <si>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</si>
  <si>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</si>
  <si>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</si>
  <si>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</si>
  <si>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</si>
  <si>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</si>
  <si>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</si>
  <si>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</si>
  <si>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</si>
  <si>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</si>
  <si>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</si>
  <si>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</si>
  <si>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</si>
  <si>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</si>
  <si>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</si>
  <si>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</si>
  <si>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</si>
  <si>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</si>
  <si>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</si>
  <si>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</si>
  <si>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</si>
  <si>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</si>
  <si>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</si>
  <si>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</si>
  <si>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</si>
  <si>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</si>
  <si>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</si>
  <si>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</si>
  <si>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</si>
  <si>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</si>
  <si>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</si>
  <si>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</si>
  <si>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</si>
  <si>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</si>
  <si>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</si>
  <si>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</si>
  <si>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</si>
  <si>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</si>
  <si>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</si>
  <si>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</si>
  <si>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</si>
  <si>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</si>
  <si>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</si>
  <si>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</si>
  <si>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</si>
  <si>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</si>
  <si>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</si>
  <si>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</si>
  <si>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</si>
  <si>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</si>
  <si>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</si>
  <si>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</si>
  <si>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</si>
  <si>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</si>
  <si>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</si>
  <si>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</si>
  <si>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</si>
  <si>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</si>
  <si>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</si>
  <si>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</si>
  <si>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</si>
  <si>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</si>
  <si>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</si>
  <si>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</si>
  <si>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</si>
  <si>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</si>
  <si>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</si>
  <si>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</si>
  <si>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</si>
  <si>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</si>
  <si>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</si>
  <si>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</si>
  <si>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</si>
  <si>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</si>
  <si>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</si>
  <si>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</si>
  <si>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</si>
  <si>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</si>
  <si>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</si>
  <si>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</si>
  <si>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</si>
  <si>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</si>
  <si>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</si>
  <si>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</si>
  <si>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</si>
  <si>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</si>
  <si>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</si>
  <si>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</si>
  <si>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</si>
  <si>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</si>
  <si>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</si>
  <si>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</si>
  <si>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</si>
  <si>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</si>
  <si>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</si>
  <si>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</si>
  <si>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</si>
  <si>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</si>
  <si>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</si>
  <si>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</si>
  <si>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</si>
  <si>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</si>
  <si>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</si>
  <si>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</si>
  <si>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</si>
  <si>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</si>
  <si>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</si>
  <si>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</si>
  <si>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</si>
  <si>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</si>
  <si>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</si>
  <si>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</si>
  <si>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</si>
  <si>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</si>
  <si>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</si>
  <si>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</si>
  <si>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</si>
  <si>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</si>
  <si>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</si>
  <si>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</si>
  <si>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</si>
  <si>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</si>
  <si>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</si>
  <si>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</si>
  <si>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</si>
  <si>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</si>
  <si>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</si>
  <si>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</si>
  <si>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</si>
  <si>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</si>
  <si>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</si>
  <si>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</si>
  <si>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</si>
  <si>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</si>
  <si>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</si>
  <si>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</si>
  <si>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</si>
  <si>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</si>
  <si>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</si>
  <si>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</si>
  <si>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</si>
  <si>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</si>
  <si>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</si>
  <si>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</si>
  <si>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</si>
  <si>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</si>
  <si>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</si>
  <si>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</si>
  <si>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</si>
  <si>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</si>
  <si>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</si>
  <si>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</si>
  <si>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</si>
  <si>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</si>
  <si>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</si>
  <si>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</si>
  <si>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</si>
  <si>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</si>
  <si>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</si>
  <si>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</si>
  <si>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</si>
  <si>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</si>
  <si>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</si>
  <si>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</si>
  <si>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</si>
  <si>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</si>
  <si>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</si>
  <si>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</si>
  <si>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</si>
  <si>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</si>
  <si>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</si>
  <si>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</si>
  <si>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</si>
  <si>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</si>
  <si>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</si>
  <si>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</si>
  <si>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</si>
  <si>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</si>
  <si>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</si>
  <si>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</si>
  <si>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</si>
  <si>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</si>
  <si>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</si>
  <si>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</si>
  <si>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</si>
  <si>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</si>
  <si>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</si>
  <si>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</si>
  <si>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</si>
  <si>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</si>
  <si>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</si>
  <si>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</si>
  <si>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</si>
  <si>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</si>
  <si>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</si>
  <si>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</si>
  <si>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</si>
  <si>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</si>
  <si>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</si>
  <si>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</si>
  <si>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</si>
  <si>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</si>
  <si>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</si>
  <si>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</si>
  <si>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</si>
  <si>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</si>
  <si>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</si>
  <si>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</si>
  <si>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</si>
  <si>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</si>
  <si>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</si>
  <si>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</si>
  <si>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</si>
  <si>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</si>
  <si>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</si>
  <si>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</si>
  <si>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</si>
  <si>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</si>
  <si>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</si>
  <si>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</si>
  <si>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</si>
  <si>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</si>
  <si>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</si>
  <si>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</si>
  <si>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</si>
  <si>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</si>
  <si>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</si>
  <si>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</si>
  <si>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</si>
  <si>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</si>
  <si>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</si>
  <si>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</si>
  <si>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</si>
  <si>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</si>
  <si>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</si>
  <si>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</si>
  <si>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</si>
  <si>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</si>
  <si>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</si>
  <si>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</si>
  <si>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</si>
  <si>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</si>
  <si>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</si>
  <si>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</si>
  <si>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</si>
  <si>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</si>
  <si>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</si>
  <si>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</si>
  <si>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</si>
  <si>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</si>
  <si>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</si>
  <si>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</si>
  <si>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</si>
  <si>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</si>
  <si>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</si>
  <si>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</si>
  <si>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</si>
  <si>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</si>
  <si>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</si>
  <si>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</si>
  <si>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</si>
  <si>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</si>
  <si>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</si>
  <si>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</si>
  <si>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</si>
  <si>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</si>
  <si>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</si>
  <si>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</si>
  <si>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</si>
  <si>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</si>
  <si>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</si>
  <si>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</si>
  <si>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</si>
  <si>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</si>
  <si>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</si>
  <si>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</si>
  <si>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</si>
  <si>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</si>
  <si>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</si>
  <si>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</si>
  <si>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</si>
  <si>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</si>
  <si>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</si>
  <si>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</si>
  <si>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</si>
  <si>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</si>
  <si>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</si>
  <si>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</si>
  <si>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</si>
  <si>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</si>
  <si>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</si>
  <si>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</si>
  <si>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</si>
  <si>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</si>
  <si>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</si>
  <si>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</si>
  <si>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</si>
  <si>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</si>
  <si>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</si>
  <si>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</si>
  <si>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</si>
  <si>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</si>
  <si>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</si>
  <si>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</si>
  <si>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</si>
  <si>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</si>
  <si>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</si>
  <si>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</si>
  <si>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</si>
  <si>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</si>
  <si>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</si>
  <si>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</si>
  <si>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</si>
  <si>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</si>
  <si>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</si>
  <si>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</si>
  <si>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</si>
  <si>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</si>
  <si>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</si>
  <si>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</si>
  <si>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</si>
  <si>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</si>
  <si>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</si>
  <si>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</si>
  <si>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</si>
  <si>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</si>
  <si>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</si>
  <si>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</si>
  <si>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</si>
  <si>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</si>
  <si>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</si>
  <si>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</si>
  <si>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</si>
  <si>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</si>
  <si>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</si>
  <si>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</si>
  <si>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</si>
  <si>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</si>
  <si>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</si>
  <si>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</si>
  <si>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</si>
  <si>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</si>
  <si>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</si>
  <si>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</si>
  <si>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</si>
  <si>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</si>
  <si>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</si>
  <si>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</si>
  <si>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</si>
  <si>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</si>
  <si>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</si>
  <si>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</si>
  <si>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</si>
  <si>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</si>
  <si>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</si>
  <si>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</si>
  <si>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</si>
  <si>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</si>
  <si>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</si>
  <si>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</si>
  <si>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</si>
  <si>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</si>
  <si>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</si>
  <si>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</si>
  <si>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</si>
  <si>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</si>
  <si>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</si>
  <si>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</si>
  <si>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</si>
  <si>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</si>
  <si>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</si>
  <si>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</si>
  <si>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</si>
  <si>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</si>
  <si>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</si>
  <si>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</si>
  <si>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</si>
  <si>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</si>
  <si>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</si>
  <si>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</si>
  <si>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</si>
  <si>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</si>
  <si>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</si>
  <si>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</si>
  <si>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</si>
  <si>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</si>
  <si>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</si>
  <si>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</si>
  <si>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</si>
  <si>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</si>
  <si>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</si>
  <si>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</si>
  <si>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</si>
  <si>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</si>
  <si>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</si>
  <si>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</si>
  <si>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</si>
  <si>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</si>
  <si>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</si>
  <si>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</si>
  <si>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</si>
  <si>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</si>
  <si>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</si>
  <si>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</si>
  <si>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</si>
  <si>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</si>
  <si>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</si>
  <si>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</si>
  <si>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</si>
  <si>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</si>
  <si>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</si>
  <si>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</si>
  <si>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</si>
  <si>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</si>
  <si>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</si>
  <si>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</si>
  <si>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</si>
  <si>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</si>
  <si>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</si>
  <si>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</si>
  <si>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</si>
  <si>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</si>
  <si>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</si>
  <si>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</si>
  <si>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</si>
  <si>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</si>
  <si>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</si>
  <si>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</si>
  <si>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</si>
  <si>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</si>
  <si>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</si>
  <si>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</si>
  <si>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</si>
  <si>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</si>
  <si>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</si>
  <si>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</si>
  <si>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</si>
  <si>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</si>
  <si>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</si>
  <si>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</si>
  <si>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</si>
  <si>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</si>
  <si>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</si>
  <si>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</si>
  <si>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</si>
  <si>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</si>
  <si>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</si>
  <si>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</si>
  <si>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</si>
  <si>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</si>
  <si>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</si>
  <si>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</si>
  <si>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</si>
  <si>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</si>
  <si>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</si>
  <si>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</si>
  <si>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</si>
  <si>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</si>
  <si>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</si>
  <si>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</si>
  <si>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</si>
  <si>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</si>
  <si>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</si>
  <si>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</si>
  <si>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</si>
  <si>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</si>
  <si>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</si>
  <si>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</si>
  <si>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</si>
  <si>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</si>
  <si>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</si>
  <si>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</si>
  <si>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</si>
  <si>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</si>
  <si>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</si>
  <si>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</si>
  <si>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</si>
  <si>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</si>
  <si>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</si>
  <si>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</si>
  <si>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</si>
  <si>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</si>
  <si>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</si>
  <si>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</si>
  <si>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</si>
  <si>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</si>
  <si>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</si>
  <si>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</si>
  <si>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</si>
  <si>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</si>
  <si>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</si>
  <si>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</si>
  <si>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</si>
  <si>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</si>
  <si>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</si>
  <si>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</si>
  <si>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</si>
  <si>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</si>
  <si>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</si>
  <si>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</si>
  <si>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</si>
  <si>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</si>
  <si>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</si>
  <si>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</si>
  <si>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</si>
  <si>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</si>
  <si>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</si>
  <si>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</si>
  <si>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</si>
  <si>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</si>
  <si>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</si>
  <si>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</si>
  <si>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</si>
  <si>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</si>
  <si>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</si>
  <si>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</si>
  <si>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</si>
  <si>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</si>
  <si>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</si>
  <si>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</si>
  <si>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</si>
  <si>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</si>
  <si>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</si>
  <si>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</si>
  <si>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</si>
  <si>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</si>
  <si>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</si>
  <si>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</si>
  <si>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</si>
  <si>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</si>
  <si>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</si>
  <si>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</si>
  <si>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</si>
  <si>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</si>
  <si>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</si>
  <si>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</si>
  <si>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</si>
  <si>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</si>
  <si>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</si>
  <si>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</si>
  <si>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</si>
  <si>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</si>
  <si>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</si>
  <si>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</si>
  <si>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</si>
  <si>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</si>
  <si>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</si>
  <si>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</si>
  <si>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</si>
  <si>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</si>
  <si>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</si>
  <si>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</si>
  <si>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</si>
  <si>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</si>
  <si>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</si>
  <si>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</si>
  <si>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</si>
  <si>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</si>
  <si>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</si>
  <si>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</si>
  <si>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</si>
  <si>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</si>
  <si>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</si>
  <si>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</si>
  <si>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</si>
  <si>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</si>
  <si>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</si>
  <si>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</si>
  <si>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</si>
  <si>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</si>
  <si>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</si>
  <si>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</si>
  <si>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</si>
  <si>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</si>
  <si>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</si>
  <si>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</si>
  <si>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</si>
  <si>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</si>
  <si>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</si>
  <si>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</si>
  <si>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</si>
  <si>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</si>
  <si>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</si>
  <si>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</si>
  <si>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</si>
  <si>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</si>
  <si>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</si>
  <si>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</si>
  <si>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</si>
  <si>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</si>
  <si>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</si>
  <si>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</si>
  <si>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</si>
  <si>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</si>
  <si>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</si>
  <si>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</si>
  <si>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</si>
  <si>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</si>
  <si>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</si>
  <si>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</si>
  <si>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</si>
  <si>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</si>
  <si>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</si>
  <si>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</si>
  <si>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</si>
  <si>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</si>
  <si>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</si>
  <si>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</si>
  <si>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</si>
  <si>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</si>
  <si>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</si>
  <si>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</si>
  <si>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</si>
  <si>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</si>
  <si>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</si>
  <si>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</si>
  <si>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</si>
  <si>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</si>
  <si>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</si>
  <si>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</si>
  <si>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</si>
  <si>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</si>
  <si>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</si>
  <si>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</si>
  <si>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</si>
  <si>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</si>
  <si>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</si>
  <si>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</si>
  <si>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</si>
  <si>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</si>
  <si>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</si>
  <si>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</si>
  <si>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</si>
  <si>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</si>
  <si>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</si>
  <si>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</si>
  <si>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</si>
  <si>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</si>
  <si>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</si>
  <si>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</si>
  <si>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</si>
  <si>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</si>
  <si>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</si>
  <si>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</si>
  <si>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</si>
  <si>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</si>
  <si>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</si>
  <si>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</si>
  <si>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</si>
  <si>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</si>
  <si>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</si>
  <si>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</si>
  <si>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</si>
  <si>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</si>
  <si>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</si>
  <si>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</si>
  <si>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</si>
  <si>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</si>
  <si>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</si>
  <si>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</si>
  <si>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</si>
  <si>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</si>
  <si>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</si>
  <si>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</si>
  <si>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</si>
  <si>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</si>
  <si>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</si>
  <si>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</si>
  <si>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</si>
  <si>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</si>
  <si>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</si>
  <si>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</si>
  <si>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</si>
  <si>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</si>
  <si>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</si>
  <si>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</si>
  <si>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</si>
  <si>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</si>
  <si>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</si>
  <si>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</si>
  <si>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</si>
  <si>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</si>
  <si>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</si>
  <si>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</si>
  <si>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</si>
  <si>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</si>
  <si>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</si>
  <si>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</si>
  <si>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</si>
  <si>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</si>
  <si>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</si>
  <si>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</si>
  <si>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</si>
  <si>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</si>
  <si>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</si>
  <si>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</si>
  <si>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</si>
  <si>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</si>
  <si>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</si>
  <si>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</si>
  <si>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</si>
  <si>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</si>
  <si>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</si>
  <si>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</si>
  <si>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</si>
  <si>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</si>
  <si>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</si>
  <si>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</si>
  <si>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</si>
  <si>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</si>
  <si>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</si>
  <si>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</si>
  <si>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</si>
  <si>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</si>
  <si>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</si>
  <si>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</si>
  <si>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</si>
  <si>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</si>
  <si>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</si>
  <si>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</si>
  <si>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</si>
  <si>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</si>
  <si>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</si>
  <si>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</si>
  <si>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</si>
  <si>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</si>
  <si>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</si>
  <si>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</si>
  <si>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</si>
  <si>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</si>
  <si>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</si>
  <si>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</si>
  <si>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</si>
  <si>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</si>
  <si>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</si>
  <si>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</si>
  <si>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</si>
  <si>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</si>
  <si>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</si>
  <si>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</si>
  <si>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</si>
  <si>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</si>
  <si>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</si>
  <si>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</si>
  <si>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</si>
  <si>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</si>
  <si>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</si>
  <si>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</si>
  <si>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</si>
  <si>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</si>
  <si>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</si>
  <si>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</si>
  <si>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</si>
  <si>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</si>
  <si>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</si>
  <si>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</si>
  <si>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</si>
  <si>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</si>
  <si>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</si>
  <si>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</si>
  <si>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</si>
  <si>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</si>
  <si>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</si>
  <si>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</si>
  <si>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</si>
  <si>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</si>
  <si>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</si>
  <si>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</si>
  <si>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</si>
  <si>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</si>
  <si>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</si>
  <si>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</si>
  <si>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</si>
  <si>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</si>
  <si>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</si>
  <si>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</si>
  <si>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</si>
  <si>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</si>
  <si>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</si>
  <si>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</si>
  <si>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</si>
  <si>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</si>
  <si>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</si>
  <si>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</si>
  <si>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</si>
  <si>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</si>
  <si>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</si>
  <si>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</si>
  <si>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</si>
  <si>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</si>
  <si>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</si>
  <si>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</si>
  <si>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</si>
  <si>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</si>
  <si>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</si>
  <si>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</si>
  <si>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</si>
  <si>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</si>
  <si>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</si>
  <si>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</si>
  <si>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</si>
  <si>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</si>
  <si>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</si>
  <si>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</si>
  <si>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</si>
  <si>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</si>
  <si>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</si>
  <si>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</si>
  <si>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</si>
  <si>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</si>
  <si>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</si>
  <si>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</si>
  <si>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</si>
  <si>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</si>
  <si>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</si>
  <si>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</si>
  <si>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</si>
  <si>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</si>
  <si>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</si>
  <si>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</si>
  <si>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</si>
  <si>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</si>
  <si>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</si>
  <si>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</si>
  <si>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</si>
  <si>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</si>
  <si>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</si>
  <si>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</si>
  <si>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</si>
  <si>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</si>
  <si>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</si>
  <si>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</si>
  <si>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</si>
  <si>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</si>
  <si>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</si>
  <si>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</si>
  <si>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</si>
  <si>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</si>
  <si>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</si>
  <si>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</si>
  <si>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</si>
  <si>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</si>
  <si>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</si>
  <si>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</si>
  <si>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</si>
  <si>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</si>
  <si>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</si>
  <si>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</si>
  <si>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</si>
  <si>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</si>
  <si>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</si>
  <si>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</si>
  <si>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</si>
  <si>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</si>
  <si>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</si>
  <si>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</si>
  <si>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</si>
  <si>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</si>
  <si>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</si>
  <si>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</si>
  <si>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</si>
  <si>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</si>
  <si>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</si>
  <si>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</si>
  <si>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</si>
  <si>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</si>
  <si>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</si>
  <si>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</si>
  <si>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</si>
  <si>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</si>
  <si>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</si>
  <si>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</si>
  <si>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</si>
  <si>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</si>
  <si>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</si>
  <si>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</si>
  <si>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</si>
  <si>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</si>
  <si>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</si>
  <si>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</si>
  <si>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</si>
  <si>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</si>
  <si>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</si>
  <si>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</si>
  <si>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</si>
  <si>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</si>
  <si>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</si>
  <si>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</si>
  <si>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</si>
  <si>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</si>
  <si>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</si>
  <si>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</si>
  <si>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</si>
  <si>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</si>
  <si>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</si>
  <si>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</si>
  <si>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</si>
  <si>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</si>
  <si>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</si>
  <si>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</si>
  <si>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</si>
  <si>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</si>
  <si>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</si>
  <si>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</si>
  <si>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</si>
  <si>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</si>
  <si>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</si>
  <si>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</si>
  <si>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</si>
  <si>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</si>
  <si>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</si>
  <si>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</si>
  <si>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</si>
  <si>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</si>
  <si>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</si>
  <si>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</si>
  <si>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</si>
  <si>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</si>
  <si>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</si>
  <si>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</si>
  <si>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</si>
  <si>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</si>
  <si>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</si>
  <si>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</si>
  <si>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</si>
  <si>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</si>
  <si>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</si>
  <si>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</si>
  <si>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</si>
  <si>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</si>
  <si>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</si>
  <si>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</si>
  <si>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</si>
  <si>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</si>
  <si>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</si>
  <si>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</si>
  <si>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</si>
  <si>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</si>
  <si>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</si>
  <si>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</si>
  <si>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</si>
  <si>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</si>
  <si>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</si>
  <si>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</si>
  <si>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</si>
  <si>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</si>
  <si>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</si>
  <si>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</si>
  <si>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</si>
  <si>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</si>
  <si>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</si>
  <si>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</si>
  <si>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</si>
  <si>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</si>
  <si>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</si>
  <si>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</si>
  <si>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</si>
  <si>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</si>
  <si>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</si>
  <si>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</si>
  <si>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</si>
  <si>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</si>
  <si>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</si>
  <si>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</si>
  <si>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</si>
  <si>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</si>
  <si>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</si>
  <si>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</si>
  <si>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</si>
  <si>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</si>
  <si>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</si>
  <si>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</si>
  <si>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</si>
  <si>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</si>
  <si>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</si>
  <si>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</si>
  <si>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</si>
  <si>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</si>
  <si>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</si>
  <si>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</si>
  <si>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</si>
  <si>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</si>
  <si>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</si>
  <si>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</si>
  <si>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</si>
  <si>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</si>
  <si>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</si>
  <si>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</si>
  <si>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</si>
  <si>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</si>
  <si>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</si>
  <si>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</si>
  <si>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</si>
  <si>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</si>
  <si>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</si>
  <si>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</si>
  <si>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</si>
  <si>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</si>
  <si>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</si>
  <si>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</si>
  <si>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</si>
  <si>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</si>
  <si>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</si>
  <si>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</si>
  <si>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</si>
  <si>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</si>
  <si>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</si>
  <si>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</si>
  <si>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</si>
  <si>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</si>
  <si>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</si>
  <si>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</si>
  <si>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</si>
  <si>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</si>
  <si>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</si>
  <si>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</si>
  <si>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</si>
  <si>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</si>
  <si>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</si>
  <si>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</si>
  <si>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</si>
  <si>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</si>
  <si>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</si>
  <si>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</si>
  <si>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</si>
  <si>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</si>
  <si>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</si>
  <si>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</si>
  <si>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</si>
  <si>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</si>
  <si>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</si>
  <si>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</si>
  <si>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</si>
  <si>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</si>
  <si>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</si>
  <si>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</si>
  <si>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</si>
  <si>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</si>
  <si>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</si>
  <si>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</si>
  <si>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</si>
  <si>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</si>
  <si>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</si>
  <si>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</si>
  <si>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</si>
  <si>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</si>
  <si>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</si>
  <si>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</si>
  <si>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</si>
  <si>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</si>
  <si>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</si>
  <si>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</si>
  <si>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</si>
  <si>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</si>
  <si>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</si>
  <si>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</si>
  <si>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</si>
  <si>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</si>
  <si>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</si>
  <si>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</si>
  <si>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</si>
  <si>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</si>
  <si>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</si>
  <si>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</si>
  <si>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</si>
  <si>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</si>
  <si>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</si>
  <si>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</si>
  <si>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</si>
  <si>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</si>
  <si>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</si>
  <si>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</si>
  <si>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</si>
  <si>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</si>
  <si>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</si>
  <si>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</si>
  <si>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</si>
  <si>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</si>
  <si>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</si>
  <si>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</si>
  <si>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</si>
  <si>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</si>
  <si>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</si>
  <si>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</si>
  <si>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</si>
  <si>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</si>
  <si>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</si>
  <si>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</si>
  <si>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</si>
  <si>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</si>
  <si>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</si>
  <si>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</si>
  <si>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</si>
  <si>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</si>
  <si>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</si>
  <si>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</si>
  <si>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</si>
  <si>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</si>
  <si>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</si>
  <si>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</si>
  <si>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</si>
  <si>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</si>
  <si>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</si>
  <si>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</si>
  <si>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</si>
  <si>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</si>
  <si>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</si>
  <si>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</si>
  <si>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</si>
  <si>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</si>
  <si>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</si>
  <si>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</si>
  <si>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</si>
  <si>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</si>
  <si>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</si>
  <si>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</si>
  <si>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</si>
  <si>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</si>
  <si>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</si>
  <si>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</si>
  <si>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</si>
  <si>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</si>
  <si>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</si>
  <si>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</si>
  <si>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</si>
  <si>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</si>
  <si>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</si>
  <si>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</si>
  <si>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</si>
  <si>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</si>
  <si>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</si>
  <si>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</si>
  <si>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</si>
  <si>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</si>
  <si>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</si>
  <si>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</si>
  <si>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</si>
  <si>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</si>
  <si>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</si>
  <si>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</si>
  <si>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</si>
  <si>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</si>
  <si>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</si>
  <si>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</si>
  <si>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</si>
  <si>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</si>
  <si>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</si>
  <si>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</si>
  <si>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</si>
  <si>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</si>
  <si>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</si>
  <si>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</si>
  <si>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</si>
  <si>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</si>
  <si>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</si>
  <si>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</si>
  <si>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</si>
  <si>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</si>
  <si>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</si>
  <si>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</si>
  <si>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</si>
  <si>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</si>
  <si>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</si>
  <si>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</si>
  <si>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</si>
  <si>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</si>
  <si>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</si>
  <si>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</si>
  <si>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</si>
  <si>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</si>
  <si>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</si>
  <si>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</si>
  <si>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</si>
  <si>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</si>
  <si>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</si>
  <si>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</si>
  <si>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</si>
  <si>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</si>
  <si>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</si>
  <si>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</si>
  <si>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</si>
  <si>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</si>
  <si>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</si>
  <si>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</si>
  <si>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</si>
  <si>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</si>
  <si>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</si>
  <si>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</si>
  <si>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</si>
  <si>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</si>
  <si>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</si>
  <si>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</si>
  <si>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</si>
  <si>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</si>
  <si>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</si>
  <si>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</si>
  <si>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</si>
  <si>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</si>
  <si>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</si>
  <si>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</si>
  <si>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</si>
  <si>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</si>
  <si>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</si>
  <si>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</si>
  <si>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</si>
  <si>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</si>
  <si>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</si>
  <si>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</si>
  <si>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</si>
  <si>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</si>
  <si>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</si>
  <si>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</si>
  <si>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</si>
  <si>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</si>
  <si>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</si>
  <si>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</si>
  <si>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</si>
  <si>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</si>
  <si>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</si>
  <si>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</si>
  <si>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</si>
  <si>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</si>
  <si>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</si>
  <si>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</si>
  <si>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</si>
  <si>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</si>
  <si>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</si>
  <si>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</si>
  <si>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</si>
  <si>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</si>
  <si>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</si>
  <si>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</si>
  <si>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</si>
  <si>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</si>
  <si>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</si>
  <si>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</si>
  <si>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</si>
  <si>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</si>
  <si>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</si>
  <si>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</si>
  <si>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</si>
  <si>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</si>
  <si>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</si>
  <si>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</si>
  <si>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</si>
  <si>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</si>
  <si>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</si>
  <si>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</si>
  <si>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</si>
  <si>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</si>
  <si>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</si>
  <si>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</si>
  <si>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</si>
  <si>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</si>
  <si>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</si>
  <si>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</si>
  <si>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</si>
  <si>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</si>
  <si>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</si>
  <si>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</si>
  <si>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</si>
  <si>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</si>
  <si>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</si>
  <si>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</si>
  <si>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</si>
  <si>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</si>
  <si>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</si>
  <si>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</si>
  <si>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</si>
  <si>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</si>
  <si>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</si>
  <si>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</si>
  <si>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</si>
  <si>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</si>
  <si>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</si>
  <si>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</si>
  <si>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</si>
  <si>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</si>
  <si>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</si>
  <si>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</si>
  <si>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</si>
  <si>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</si>
  <si>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</si>
  <si>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</si>
  <si>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</si>
  <si>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</si>
  <si>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</si>
  <si>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</si>
  <si>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</si>
  <si>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</si>
  <si>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</si>
  <si>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</si>
  <si>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</si>
  <si>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</si>
  <si>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</si>
  <si>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</si>
  <si>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</si>
  <si>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</si>
  <si>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</si>
  <si>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</si>
  <si>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</si>
  <si>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</si>
  <si>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</si>
  <si>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</si>
  <si>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</si>
  <si>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</si>
  <si>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</si>
  <si>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</si>
  <si>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</si>
  <si>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</si>
  <si>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</si>
  <si>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</si>
  <si>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</si>
  <si>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</si>
  <si>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</si>
  <si>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</si>
  <si>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</si>
  <si>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</si>
  <si>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</si>
  <si>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</si>
  <si>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</si>
  <si>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</si>
  <si>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</si>
  <si>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</si>
  <si>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</si>
  <si>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</si>
  <si>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</si>
  <si>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</si>
  <si>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</si>
  <si>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</si>
  <si>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</si>
  <si>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</si>
  <si>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</si>
  <si>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</si>
  <si>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</si>
  <si>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</si>
  <si>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</si>
  <si>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</si>
  <si>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</si>
  <si>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</si>
  <si>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</si>
  <si>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</si>
  <si>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</si>
  <si>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</si>
  <si>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</si>
  <si>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</si>
  <si>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</si>
  <si>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</si>
  <si>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</si>
  <si>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</si>
  <si>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</si>
  <si>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</si>
  <si>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</si>
  <si>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</si>
  <si>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</si>
  <si>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</si>
  <si>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</si>
  <si>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</si>
  <si>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</si>
  <si>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</si>
  <si>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</si>
  <si>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</si>
  <si>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</si>
  <si>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</si>
  <si>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</si>
  <si>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</si>
  <si>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</si>
  <si>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</si>
  <si>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</si>
  <si>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</si>
  <si>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</si>
  <si>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</si>
  <si>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</si>
  <si>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</si>
  <si>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</si>
  <si>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</si>
  <si>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</si>
  <si>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</si>
  <si>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</si>
  <si>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</si>
  <si>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</si>
  <si>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</si>
  <si>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</si>
  <si>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</si>
  <si>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</si>
  <si>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</si>
  <si>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</si>
  <si>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</si>
  <si>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</si>
  <si>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</si>
  <si>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</si>
  <si>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</si>
  <si>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</si>
  <si>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</si>
  <si>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</si>
  <si>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</si>
  <si>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</si>
  <si>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</si>
  <si>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</si>
  <si>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</si>
  <si>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</si>
  <si>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</si>
  <si>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</si>
  <si>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</si>
  <si>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</si>
  <si>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</si>
  <si>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</si>
  <si>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</si>
  <si>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</si>
  <si>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</si>
  <si>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</si>
  <si>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</si>
  <si>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</si>
  <si>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</si>
  <si>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</si>
  <si>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</si>
  <si>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</si>
  <si>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</si>
  <si>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</si>
  <si>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</si>
  <si>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</si>
  <si>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</si>
  <si>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</si>
  <si>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</si>
  <si>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</si>
  <si>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</si>
  <si>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</si>
  <si>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</si>
  <si>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</si>
  <si>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</si>
  <si>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</si>
  <si>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</si>
  <si>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</si>
  <si>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</si>
  <si>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</si>
  <si>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</si>
  <si>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</si>
  <si>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</si>
  <si>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</si>
  <si>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</si>
  <si>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</si>
  <si>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</si>
  <si>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</si>
  <si>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</si>
  <si>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</si>
  <si>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</si>
  <si>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</si>
  <si>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</si>
  <si>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</si>
  <si>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</si>
  <si>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</si>
  <si>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</si>
  <si>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</si>
  <si>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</si>
  <si>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</si>
  <si>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</si>
  <si>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</si>
  <si>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</si>
  <si>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</si>
  <si>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</si>
  <si>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</si>
  <si>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</si>
  <si>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</si>
  <si>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</si>
  <si>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</si>
  <si>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</si>
  <si>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</si>
  <si>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</si>
  <si>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</si>
  <si>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</si>
  <si>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</si>
  <si>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</si>
  <si>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</si>
  <si>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</si>
  <si>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</si>
  <si>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</si>
  <si>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</si>
  <si>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</si>
  <si>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</si>
  <si>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</si>
  <si>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</si>
  <si>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</si>
  <si>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</si>
  <si>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</si>
  <si>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</si>
  <si>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</si>
  <si>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</si>
  <si>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</si>
  <si>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</si>
  <si>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</si>
  <si>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</si>
  <si>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</si>
  <si>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</si>
  <si>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</si>
  <si>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</si>
  <si>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</si>
  <si>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</si>
  <si>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</si>
  <si>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</si>
  <si>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</si>
  <si>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</si>
  <si>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</si>
  <si>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</si>
  <si>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</si>
  <si>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</si>
  <si>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</si>
  <si>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</si>
  <si>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</si>
  <si>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</si>
  <si>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</si>
  <si>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</si>
  <si>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</si>
  <si>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</si>
  <si>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</si>
  <si>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</si>
  <si>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</si>
  <si>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</si>
  <si>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</si>
  <si>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</si>
  <si>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</si>
  <si>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</si>
  <si>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</si>
  <si>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</si>
  <si>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</si>
  <si>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</si>
  <si>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</si>
  <si>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</si>
  <si>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</si>
  <si>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</si>
  <si>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</si>
  <si>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</si>
  <si>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</si>
  <si>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</si>
  <si>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</si>
  <si>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</si>
  <si>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</si>
  <si>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</si>
  <si>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</si>
  <si>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</si>
  <si>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</si>
  <si>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</si>
  <si>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</si>
  <si>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</si>
  <si>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</si>
  <si>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</si>
  <si>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</si>
  <si>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</si>
  <si>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</si>
  <si>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</si>
  <si>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</si>
  <si>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</si>
  <si>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</si>
  <si>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</si>
  <si>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</si>
  <si>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</si>
  <si>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</si>
  <si>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</si>
  <si>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</si>
  <si>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</si>
  <si>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</si>
  <si>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</si>
  <si>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</si>
  <si>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</si>
  <si>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</si>
  <si>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</si>
  <si>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</si>
  <si>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</si>
  <si>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</si>
  <si>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</si>
  <si>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</si>
  <si>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</si>
  <si>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</si>
  <si>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</si>
  <si>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</si>
  <si>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</si>
  <si>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</si>
  <si>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</si>
  <si>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</si>
  <si>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</si>
  <si>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</si>
  <si>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</si>
  <si>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</si>
  <si>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</si>
  <si>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</si>
  <si>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</si>
  <si>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</si>
  <si>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</si>
  <si>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</si>
  <si>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</si>
  <si>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</si>
  <si>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</si>
  <si>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</si>
  <si>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</si>
  <si>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</si>
  <si>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</si>
  <si>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</si>
  <si>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</si>
  <si>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</si>
  <si>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</si>
  <si>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</si>
  <si>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</si>
  <si>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</si>
  <si>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</si>
  <si>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</si>
  <si>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</si>
  <si>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</si>
  <si>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</si>
  <si>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</si>
  <si>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</si>
  <si>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</si>
  <si>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</si>
  <si>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</si>
  <si>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</si>
  <si>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</si>
  <si>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</si>
  <si>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</si>
  <si>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</si>
  <si>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</si>
  <si>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</si>
  <si>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</si>
  <si>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</si>
  <si>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</si>
  <si>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</si>
  <si>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</si>
  <si>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</si>
  <si>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</si>
  <si>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</si>
  <si>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</si>
  <si>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</si>
  <si>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</si>
  <si>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</si>
  <si>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</si>
  <si>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</si>
  <si>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</si>
  <si>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</si>
  <si>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</si>
  <si>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</si>
  <si>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</si>
  <si>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</si>
  <si>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</si>
  <si>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</si>
  <si>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</si>
  <si>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</si>
  <si>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</si>
  <si>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</si>
  <si>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</si>
  <si>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</si>
  <si>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</si>
  <si>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</si>
  <si>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</si>
  <si>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</si>
  <si>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</si>
  <si>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</si>
  <si>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</si>
  <si>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</si>
  <si>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</si>
  <si>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</si>
  <si>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</si>
  <si>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</si>
  <si>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</si>
  <si>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</si>
  <si>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</si>
  <si>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</si>
  <si>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</si>
  <si>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</si>
  <si>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</si>
  <si>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</si>
  <si>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</si>
  <si>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</si>
  <si>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</si>
  <si>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</si>
  <si>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</si>
  <si>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</si>
  <si>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</si>
  <si>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</si>
  <si>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</si>
  <si>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</si>
  <si>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</si>
  <si>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</si>
  <si>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</si>
  <si>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</si>
  <si>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</si>
  <si>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</si>
  <si>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</si>
  <si>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</si>
  <si>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</si>
  <si>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</si>
  <si>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</si>
  <si>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</si>
  <si>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</si>
  <si>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</si>
  <si>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</si>
  <si>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</si>
  <si>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</si>
  <si>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</si>
  <si>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</si>
  <si>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</si>
  <si>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</si>
  <si>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</si>
  <si>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</si>
  <si>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</si>
  <si>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</si>
  <si>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</si>
  <si>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</si>
  <si>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</si>
  <si>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</si>
  <si>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</si>
  <si>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</si>
  <si>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</si>
  <si>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</si>
  <si>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</si>
  <si>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</si>
  <si>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</si>
  <si>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</si>
  <si>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</si>
  <si>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</si>
  <si>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</si>
  <si>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</si>
  <si>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</si>
  <si>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</si>
  <si>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</si>
  <si>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</si>
  <si>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</si>
  <si>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</si>
  <si>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</si>
  <si>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</si>
  <si>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</si>
  <si>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</si>
  <si>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</si>
  <si>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</si>
  <si>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</si>
  <si>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</si>
  <si>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</si>
  <si>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</si>
  <si>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</si>
  <si>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</si>
  <si>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</si>
  <si>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</si>
  <si>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</si>
  <si>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</si>
  <si>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</si>
  <si>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</si>
  <si>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</si>
  <si>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</si>
  <si>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</si>
  <si>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</si>
  <si>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</si>
  <si>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</si>
  <si>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</si>
  <si>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</si>
  <si>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</si>
  <si>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</si>
  <si>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</si>
  <si>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</si>
  <si>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</si>
  <si>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</si>
  <si>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</si>
  <si>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</si>
  <si>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</si>
  <si>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</si>
  <si>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</si>
  <si>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</si>
  <si>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</si>
  <si>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</si>
  <si>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</si>
  <si>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</si>
  <si>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</si>
  <si>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</si>
  <si>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</si>
  <si>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</si>
  <si>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</si>
  <si>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</si>
  <si>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</si>
  <si>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</si>
  <si>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</si>
  <si>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</si>
  <si>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</si>
  <si>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</si>
  <si>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</si>
  <si>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</si>
  <si>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</si>
  <si>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</si>
  <si>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</si>
  <si>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</si>
  <si>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</si>
  <si>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</si>
  <si>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</si>
  <si>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</si>
  <si>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</si>
  <si>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</si>
  <si>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</si>
  <si>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</si>
  <si>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</si>
  <si>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</si>
  <si>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</si>
  <si>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</si>
  <si>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</si>
  <si>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</si>
  <si>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</si>
  <si>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</si>
  <si>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</si>
  <si>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</si>
  <si>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</si>
  <si>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</si>
  <si>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</si>
  <si>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</si>
  <si>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</si>
  <si>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</si>
  <si>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</si>
  <si>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</si>
  <si>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</si>
  <si>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</si>
  <si>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</si>
  <si>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</si>
  <si>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</si>
  <si>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</si>
  <si>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</si>
  <si>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</si>
  <si>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</si>
  <si>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</si>
  <si>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</si>
  <si>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</si>
  <si>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</si>
  <si>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</si>
  <si>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</si>
  <si>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</si>
  <si>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</si>
  <si>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</si>
  <si>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</si>
  <si>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</si>
  <si>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</si>
  <si>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</si>
  <si>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</si>
  <si>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</si>
  <si>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</si>
  <si>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</si>
  <si>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</si>
  <si>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</si>
  <si>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</si>
  <si>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</si>
  <si>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</si>
  <si>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</si>
  <si>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</si>
  <si>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</si>
  <si>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</si>
  <si>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</si>
  <si>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</si>
  <si>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</si>
  <si>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</si>
  <si>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</si>
  <si>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</si>
  <si>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</si>
  <si>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</si>
  <si>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</si>
  <si>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</si>
  <si>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</si>
  <si>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</si>
  <si>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</si>
  <si>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</si>
  <si>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</si>
  <si>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</si>
  <si>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</si>
  <si>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</si>
  <si>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</si>
  <si>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</si>
  <si>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</si>
  <si>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</si>
  <si>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</si>
  <si>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</si>
  <si>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</si>
  <si>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</si>
  <si>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</si>
  <si>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</si>
  <si>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</si>
  <si>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</si>
  <si>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</si>
  <si>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</si>
  <si>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</si>
  <si>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</si>
  <si>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</si>
  <si>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</si>
  <si>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</si>
  <si>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</si>
  <si>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</si>
  <si>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</si>
  <si>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</si>
  <si>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</si>
  <si>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</si>
  <si>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</si>
  <si>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</si>
  <si>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</si>
  <si>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</si>
  <si>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</si>
  <si>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</si>
  <si>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</si>
  <si>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</si>
  <si>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</si>
  <si>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</si>
  <si>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</si>
  <si>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</si>
  <si>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</si>
  <si>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</si>
  <si>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</si>
  <si>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</si>
  <si>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</si>
  <si>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</si>
  <si>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</si>
  <si>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</si>
  <si>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</si>
  <si>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</si>
  <si>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</si>
  <si>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</si>
  <si>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</si>
  <si>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</si>
  <si>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</si>
  <si>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</si>
  <si>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</si>
  <si>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</si>
  <si>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</si>
  <si>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</si>
  <si>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</si>
  <si>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</si>
  <si>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</si>
  <si>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</si>
  <si>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</si>
  <si>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</si>
  <si>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</si>
  <si>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</si>
  <si>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</si>
  <si>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</si>
  <si>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</si>
  <si>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</si>
  <si>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</si>
  <si>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</si>
  <si>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</si>
  <si>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</si>
  <si>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</si>
  <si>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</si>
  <si>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</si>
  <si>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</si>
  <si>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</si>
  <si>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</si>
  <si>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</si>
  <si>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</si>
  <si>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</si>
  <si>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</si>
  <si>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</si>
  <si>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</si>
  <si>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</si>
  <si>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</si>
  <si>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</si>
  <si>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</si>
  <si>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</si>
  <si>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</si>
  <si>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</si>
  <si>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</si>
  <si>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</si>
  <si>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</si>
  <si>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</si>
  <si>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</si>
  <si>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</si>
  <si>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</si>
  <si>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</si>
  <si>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</si>
  <si>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</si>
  <si>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</si>
  <si>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</si>
  <si>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</si>
  <si>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</si>
  <si>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</si>
  <si>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</si>
  <si>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</si>
  <si>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</si>
  <si>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</si>
  <si>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</si>
  <si>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</si>
  <si>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</si>
  <si>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</si>
  <si>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</si>
  <si>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</si>
  <si>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</si>
  <si>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</si>
  <si>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</si>
  <si>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</si>
  <si>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</si>
  <si>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</si>
  <si>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</si>
  <si>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</si>
  <si>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</si>
  <si>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</si>
  <si>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</si>
  <si>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</si>
  <si>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</si>
  <si>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</si>
  <si>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</si>
  <si>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</si>
  <si>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</si>
  <si>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</si>
  <si>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</si>
  <si>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</si>
  <si>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</si>
  <si>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</si>
  <si>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</si>
  <si>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</si>
  <si>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</si>
  <si>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</si>
  <si>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</si>
  <si>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</si>
  <si>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</si>
  <si>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</si>
  <si>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</si>
  <si>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</si>
  <si>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</si>
  <si>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</si>
  <si>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</si>
  <si>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</si>
  <si>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</si>
  <si>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</si>
  <si>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</si>
  <si>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</si>
  <si>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</si>
  <si>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</si>
  <si>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</si>
  <si>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</si>
  <si>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</si>
  <si>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</si>
  <si>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</si>
  <si>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</si>
  <si>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</si>
  <si>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</si>
  <si>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</si>
  <si>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</si>
  <si>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</si>
  <si>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</si>
  <si>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</si>
  <si>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</si>
  <si>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</si>
  <si>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</si>
  <si>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</si>
  <si>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</si>
  <si>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</si>
  <si>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</si>
  <si>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</si>
  <si>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</si>
  <si>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</si>
  <si>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</si>
  <si>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</si>
  <si>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</si>
  <si>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</si>
  <si>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</si>
  <si>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</si>
  <si>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</si>
  <si>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</si>
  <si>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</si>
  <si>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</si>
  <si>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</si>
  <si>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</si>
  <si>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</si>
  <si>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</si>
  <si>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</si>
  <si>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</si>
  <si>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</si>
  <si>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</si>
  <si>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</si>
  <si>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</si>
  <si>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</si>
  <si>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</si>
  <si>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</si>
  <si>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</si>
  <si>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</si>
  <si>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</si>
  <si>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</si>
  <si>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</si>
  <si>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</si>
  <si>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</si>
  <si>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</si>
  <si>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</si>
  <si>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</si>
  <si>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</si>
  <si>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</si>
  <si>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</si>
  <si>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</si>
  <si>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</si>
  <si>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</si>
  <si>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</si>
  <si>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</si>
  <si>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</si>
  <si>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</si>
  <si>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</si>
  <si>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</si>
  <si>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</si>
  <si>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</si>
  <si>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</si>
  <si>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</si>
  <si>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</si>
  <si>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</si>
  <si>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</si>
  <si>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</si>
  <si>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</si>
  <si>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</si>
  <si>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</si>
  <si>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</si>
  <si>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</si>
  <si>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</si>
  <si>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</si>
  <si>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</si>
  <si>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</si>
  <si>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</si>
  <si>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</si>
  <si>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</si>
  <si>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</si>
  <si>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</si>
  <si>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</si>
  <si>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</si>
  <si>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</si>
  <si>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</si>
  <si>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</si>
  <si>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</si>
  <si>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</si>
  <si>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</si>
  <si>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</si>
  <si>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</si>
  <si>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</si>
  <si>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</si>
  <si>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</si>
  <si>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</si>
  <si>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</si>
  <si>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</si>
  <si>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</si>
  <si>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</si>
  <si>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</si>
  <si>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</si>
  <si>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</si>
  <si>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</si>
  <si>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</si>
  <si>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</si>
  <si>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</si>
  <si>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</si>
  <si>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</si>
  <si>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</si>
  <si>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</si>
  <si>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</si>
  <si>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</si>
  <si>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</si>
  <si>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</si>
  <si>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</si>
  <si>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</si>
  <si>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</si>
  <si>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</si>
  <si>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</si>
  <si>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</si>
  <si>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</si>
  <si>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</si>
  <si>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</si>
  <si>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</si>
  <si>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</si>
  <si>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</si>
  <si>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</si>
  <si>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</si>
  <si>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</si>
  <si>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</si>
  <si>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</si>
  <si>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</si>
  <si>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</si>
  <si>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</si>
  <si>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</si>
  <si>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</si>
  <si>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</si>
  <si>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</si>
  <si>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</si>
  <si>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</si>
  <si>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</si>
  <si>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</si>
  <si>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</si>
  <si>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</si>
  <si>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</si>
  <si>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</si>
  <si>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</si>
  <si>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</si>
  <si>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</si>
  <si>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</si>
  <si>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</si>
  <si>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</si>
  <si>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</si>
  <si>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</si>
  <si>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</si>
  <si>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</si>
  <si>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</si>
  <si>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</si>
  <si>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</si>
  <si>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</si>
  <si>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</si>
  <si>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</si>
  <si>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</si>
  <si>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</si>
  <si>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</si>
  <si>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</si>
  <si>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</si>
  <si>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</si>
  <si>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</si>
  <si>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</si>
  <si>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</si>
  <si>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</si>
  <si>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</si>
  <si>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</si>
  <si>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</si>
  <si>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</si>
  <si>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</si>
  <si>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</si>
  <si>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</si>
  <si>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</si>
  <si>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</si>
  <si>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</si>
  <si>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</si>
  <si>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</si>
  <si>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</si>
  <si>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</si>
  <si>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</si>
  <si>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</si>
  <si>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</si>
  <si>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</si>
  <si>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</si>
  <si>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</si>
  <si>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</si>
  <si>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</si>
  <si>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</si>
  <si>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</si>
  <si>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</si>
  <si>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</si>
  <si>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</si>
  <si>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</si>
  <si>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</si>
  <si>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</si>
  <si>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</si>
  <si>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</si>
  <si>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</si>
  <si>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</si>
  <si>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</si>
  <si>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</si>
  <si>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</si>
  <si>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</si>
  <si>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</si>
  <si>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</si>
  <si>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</si>
  <si>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</si>
  <si>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</si>
  <si>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</si>
  <si>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</si>
  <si>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</si>
  <si>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</si>
  <si>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</si>
  <si>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</si>
  <si>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</si>
  <si>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</si>
  <si>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</si>
  <si>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</si>
  <si>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</si>
  <si>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</si>
  <si>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</si>
  <si>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</si>
  <si>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</si>
  <si>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</si>
  <si>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</si>
  <si>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</si>
  <si>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</si>
  <si>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</si>
  <si>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</si>
  <si>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</si>
  <si>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</si>
  <si>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</si>
  <si>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</si>
  <si>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</si>
  <si>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</si>
  <si>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</si>
  <si>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</si>
  <si>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</si>
  <si>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</si>
  <si>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</si>
  <si>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</si>
  <si>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</si>
  <si>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</si>
  <si>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</si>
  <si>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</si>
  <si>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</si>
  <si>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</si>
  <si>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</si>
  <si>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</si>
  <si>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</si>
  <si>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</si>
  <si>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</si>
  <si>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</si>
  <si>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</si>
  <si>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</si>
  <si>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</si>
  <si>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</si>
  <si>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</si>
  <si>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</si>
  <si>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</si>
  <si>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</si>
  <si>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</si>
  <si>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</si>
  <si>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</si>
  <si>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</si>
  <si>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</si>
  <si>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</si>
  <si>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</si>
  <si>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</si>
  <si>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</si>
  <si>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</si>
  <si>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</si>
  <si>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</si>
  <si>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</si>
  <si>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</si>
  <si>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</si>
  <si>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</si>
  <si>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</si>
  <si>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</si>
  <si>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</si>
  <si>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</si>
  <si>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</si>
  <si>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</si>
  <si>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</si>
  <si>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</si>
  <si>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</si>
  <si>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</si>
  <si>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</si>
  <si>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</si>
  <si>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</si>
  <si>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</si>
  <si>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</si>
  <si>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</si>
  <si>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</si>
  <si>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</si>
  <si>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</si>
  <si>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</si>
  <si>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</si>
  <si>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</si>
  <si>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</si>
  <si>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</si>
  <si>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</si>
  <si>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</si>
  <si>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</si>
  <si>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</si>
  <si>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</si>
  <si>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</si>
  <si>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</si>
  <si>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</si>
  <si>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</si>
  <si>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</si>
  <si>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</si>
  <si>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</si>
  <si>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</si>
  <si>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</si>
  <si>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</si>
  <si>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</si>
  <si>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</si>
  <si>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</si>
  <si>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</si>
  <si>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</si>
  <si>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</si>
  <si>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</si>
  <si>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</si>
  <si>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</si>
  <si>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</si>
  <si>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</si>
  <si>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</si>
  <si>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</si>
  <si>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</si>
  <si>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</si>
  <si>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</si>
  <si>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</si>
  <si>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</si>
  <si>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</si>
  <si>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</si>
  <si>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</si>
  <si>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</si>
  <si>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</si>
  <si>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</si>
  <si>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</si>
  <si>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</si>
  <si>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</si>
  <si>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</si>
  <si>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</si>
  <si>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</si>
  <si>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</si>
  <si>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</si>
  <si>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</si>
  <si>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</si>
  <si>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</si>
  <si>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</si>
  <si>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</si>
  <si>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</si>
  <si>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</si>
  <si>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</si>
  <si>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</si>
  <si>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</si>
  <si>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</si>
  <si>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</si>
  <si>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</si>
  <si>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</si>
  <si>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</si>
  <si>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</si>
  <si>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</si>
  <si>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</si>
  <si>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</si>
  <si>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</si>
  <si>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</si>
  <si>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</si>
  <si>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</si>
  <si>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</si>
  <si>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</si>
  <si>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</si>
  <si>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</si>
  <si>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</si>
  <si>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</si>
  <si>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</si>
  <si>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</si>
  <si>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</si>
  <si>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</si>
  <si>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</si>
  <si>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</si>
  <si>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</si>
  <si>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</si>
  <si>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</si>
  <si>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</si>
  <si>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</si>
  <si>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</si>
  <si>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</si>
  <si>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</si>
  <si>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</si>
  <si>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</si>
  <si>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</si>
  <si>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</si>
  <si>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</si>
  <si>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</si>
  <si>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</si>
  <si>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</si>
  <si>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</si>
  <si>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</si>
  <si>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</si>
  <si>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</si>
  <si>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</si>
  <si>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</si>
  <si>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</si>
  <si>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</si>
  <si>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</si>
  <si>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</si>
  <si>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</si>
  <si>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</si>
  <si>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</si>
  <si>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</si>
  <si>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</si>
  <si>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</si>
  <si>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</si>
  <si>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</si>
  <si>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</si>
  <si>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</si>
  <si>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</si>
  <si>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</si>
  <si>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</si>
  <si>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</si>
  <si>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</si>
  <si>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</si>
  <si>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</si>
  <si>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</si>
  <si>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</si>
  <si>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</si>
  <si>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</si>
  <si>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</si>
  <si>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</si>
  <si>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</si>
  <si>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</si>
  <si>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</si>
  <si>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</si>
  <si>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</si>
  <si>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</si>
  <si>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</si>
  <si>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</si>
  <si>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</si>
  <si>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</si>
  <si>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</si>
  <si>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</si>
  <si>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</si>
  <si>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</si>
  <si>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</si>
  <si>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</si>
  <si>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</si>
  <si>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</si>
  <si>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</si>
  <si>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</si>
  <si>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</si>
  <si>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</si>
  <si>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</si>
  <si>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</si>
  <si>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</si>
  <si>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</si>
  <si>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</si>
  <si>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</si>
  <si>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</si>
  <si>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</si>
  <si>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</si>
  <si>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</si>
  <si>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</si>
  <si>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</si>
  <si>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</si>
  <si>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</si>
  <si>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</si>
  <si>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</si>
  <si>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</si>
  <si>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</si>
  <si>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</si>
  <si>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</si>
  <si>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</si>
  <si>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</si>
  <si>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</si>
  <si>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</si>
  <si>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</si>
  <si>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</si>
  <si>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</si>
  <si>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</si>
  <si>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</si>
  <si>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</si>
  <si>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</si>
  <si>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</si>
  <si>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</si>
  <si>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</si>
  <si>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</si>
  <si>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</si>
  <si>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</si>
  <si>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</si>
  <si>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</si>
  <si>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</si>
  <si>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</si>
  <si>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</si>
  <si>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</si>
  <si>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</si>
  <si>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</si>
  <si>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</si>
  <si>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</si>
  <si>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</si>
  <si>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</si>
  <si>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</si>
  <si>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</si>
  <si>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</si>
  <si>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</si>
  <si>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</si>
  <si>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</si>
  <si>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</si>
  <si>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</si>
  <si>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</si>
  <si>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</si>
  <si>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</si>
  <si>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</si>
  <si>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</si>
  <si>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</si>
  <si>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</si>
  <si>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</si>
  <si>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</si>
  <si>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</si>
  <si>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</si>
  <si>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</si>
  <si>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</si>
  <si>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</si>
  <si>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</si>
  <si>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</si>
  <si>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</si>
  <si>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</si>
  <si>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</si>
  <si>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</si>
  <si>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</si>
  <si>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</si>
  <si>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</si>
  <si>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</si>
  <si>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</si>
  <si>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</si>
  <si>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</si>
  <si>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</si>
  <si>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</si>
  <si>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</si>
  <si>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</si>
  <si>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</si>
  <si>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</si>
  <si>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</si>
  <si>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</si>
  <si>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</si>
  <si>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</si>
  <si>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</si>
  <si>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</si>
  <si>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</si>
  <si>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</si>
  <si>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</si>
  <si>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</si>
  <si>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</si>
  <si>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</si>
  <si>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</si>
  <si>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</si>
  <si>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</si>
  <si>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</si>
  <si>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</si>
  <si>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</si>
  <si>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</si>
  <si>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</si>
  <si>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</si>
  <si>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</si>
  <si>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</si>
  <si>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</si>
  <si>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</si>
  <si>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</si>
  <si>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</si>
  <si>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</si>
  <si>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</si>
  <si>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</si>
  <si>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</si>
  <si>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</si>
  <si>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</si>
  <si>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</si>
  <si>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</si>
  <si>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</si>
  <si>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</si>
  <si>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</si>
  <si>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</si>
  <si>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</si>
  <si>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</si>
  <si>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</si>
  <si>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</si>
  <si>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</si>
  <si>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</si>
  <si>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</si>
  <si>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</si>
  <si>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</si>
  <si>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</si>
  <si>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</si>
  <si>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</si>
  <si>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</si>
  <si>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</si>
  <si>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</si>
  <si>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</si>
  <si>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</si>
  <si>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</si>
  <si>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</si>
  <si>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</si>
  <si>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</si>
  <si>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</si>
  <si>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</si>
  <si>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</si>
  <si>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</si>
  <si>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</si>
  <si>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</si>
  <si>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</si>
  <si>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</si>
  <si>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</si>
  <si>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</si>
  <si>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</si>
  <si>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</si>
  <si>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</si>
  <si>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</si>
  <si>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</si>
  <si>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</si>
  <si>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</si>
  <si>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</si>
  <si>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</si>
  <si>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</si>
  <si>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</si>
  <si>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</si>
  <si>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</si>
  <si>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</si>
  <si>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</si>
  <si>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</si>
  <si>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</si>
  <si>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</si>
  <si>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</si>
  <si>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</si>
  <si>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</si>
  <si>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</si>
  <si>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</si>
  <si>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</si>
  <si>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</si>
  <si>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</si>
  <si>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</si>
  <si>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</si>
  <si>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</si>
  <si>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</si>
  <si>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</si>
  <si>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</si>
  <si>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</si>
  <si>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</si>
  <si>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</si>
  <si>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</si>
  <si>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</si>
  <si>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</si>
  <si>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</si>
  <si>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</si>
  <si>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</si>
  <si>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</si>
  <si>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</si>
  <si>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</si>
  <si>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</si>
  <si>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</si>
  <si>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</si>
  <si>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</si>
  <si>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</si>
  <si>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</si>
  <si>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</si>
  <si>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</si>
  <si>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</si>
  <si>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</si>
  <si>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</si>
  <si>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</si>
  <si>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</si>
  <si>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</si>
  <si>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</si>
  <si>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</si>
  <si>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</si>
  <si>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</si>
  <si>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</si>
  <si>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</si>
  <si>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</si>
  <si>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</si>
  <si>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</si>
  <si>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</si>
  <si>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</si>
  <si>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</si>
  <si>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</si>
  <si>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</si>
  <si>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</si>
  <si>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</si>
  <si>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</si>
  <si>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</si>
  <si>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</si>
  <si>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</si>
  <si>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</si>
  <si>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</si>
  <si>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</si>
  <si>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</si>
  <si>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</si>
  <si>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</si>
  <si>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</si>
  <si>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</si>
  <si>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</si>
  <si>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</si>
  <si>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</si>
  <si>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</si>
  <si>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</si>
  <si>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</si>
  <si>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</si>
  <si>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</si>
  <si>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</si>
  <si>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</si>
  <si>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</si>
  <si>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</si>
  <si>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</si>
  <si>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</si>
  <si>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</si>
  <si>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</si>
  <si>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</si>
  <si>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</si>
  <si>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</si>
  <si>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</si>
  <si>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</si>
  <si>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</si>
  <si>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</si>
  <si>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</si>
  <si>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</si>
  <si>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</si>
  <si>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</si>
  <si>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</si>
  <si>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</si>
  <si>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</si>
  <si>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</si>
  <si>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</si>
  <si>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</si>
  <si>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</si>
  <si>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</si>
  <si>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</si>
  <si>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</si>
  <si>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</si>
  <si>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</si>
  <si>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</si>
  <si>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</si>
  <si>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</si>
  <si>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</si>
  <si>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</si>
  <si>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</si>
  <si>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</si>
  <si>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</si>
  <si>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</si>
  <si>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</si>
  <si>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</si>
  <si>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</si>
  <si>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</si>
  <si>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</si>
  <si>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</si>
  <si>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</si>
  <si>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</si>
  <si>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</si>
  <si>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</si>
  <si>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</si>
  <si>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</si>
  <si>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</si>
  <si>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</si>
  <si>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</si>
  <si>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</si>
  <si>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</si>
  <si>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</si>
  <si>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</si>
  <si>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</si>
  <si>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</si>
  <si>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</si>
  <si>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</si>
  <si>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</si>
  <si>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</si>
  <si>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</si>
  <si>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</si>
  <si>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</si>
  <si>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</si>
  <si>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</si>
  <si>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</si>
  <si>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</si>
  <si>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</si>
  <si>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</si>
  <si>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</si>
  <si>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</si>
  <si>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</si>
  <si>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</si>
  <si>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</si>
  <si>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</si>
  <si>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</si>
  <si>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</si>
  <si>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</si>
  <si>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</si>
  <si>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</si>
  <si>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</si>
  <si>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</si>
  <si>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</si>
  <si>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</si>
  <si>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</si>
  <si>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</si>
  <si>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</si>
  <si>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</si>
  <si>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</si>
  <si>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</si>
  <si>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</si>
  <si>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</si>
  <si>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</si>
  <si>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</si>
  <si>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</si>
  <si>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</si>
  <si>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</si>
  <si>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</si>
  <si>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</si>
  <si>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</si>
  <si>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</si>
  <si>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</si>
  <si>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</si>
  <si>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</si>
  <si>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</si>
  <si>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</si>
  <si>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</si>
  <si>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</si>
  <si>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</si>
  <si>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</si>
  <si>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</si>
  <si>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</si>
  <si>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</si>
  <si>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</si>
  <si>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</si>
  <si>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</si>
  <si>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</si>
  <si>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</si>
  <si>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</si>
  <si>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</si>
  <si>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</si>
  <si>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</si>
  <si>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</si>
  <si>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</si>
  <si>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</si>
  <si>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</si>
  <si>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</si>
  <si>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</si>
  <si>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</si>
  <si>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</si>
  <si>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</si>
  <si>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</si>
  <si>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</si>
  <si>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</si>
  <si>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</si>
  <si>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</si>
  <si>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</si>
  <si>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</si>
  <si>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</si>
  <si>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</si>
  <si>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</si>
  <si>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</si>
  <si>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</si>
  <si>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</si>
  <si>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</si>
  <si>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</si>
  <si>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</si>
  <si>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</si>
  <si>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</si>
  <si>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</si>
  <si>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</si>
  <si>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</si>
  <si>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</si>
  <si>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</si>
  <si>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</si>
  <si>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</si>
  <si>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</si>
  <si>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</si>
  <si>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</si>
  <si>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</si>
  <si>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</si>
  <si>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</si>
  <si>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</si>
  <si>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</si>
  <si>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</si>
  <si>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</si>
  <si>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</si>
  <si>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</si>
  <si>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</si>
  <si>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</si>
  <si>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</si>
  <si>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</si>
  <si>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</si>
  <si>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</si>
  <si>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</si>
  <si>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</si>
  <si>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</si>
  <si>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</si>
  <si>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</si>
  <si>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</si>
  <si>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</si>
  <si>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</si>
  <si>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</si>
  <si>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</si>
  <si>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</si>
  <si>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</si>
  <si>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</si>
  <si>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</si>
  <si>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</si>
  <si>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</si>
  <si>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</si>
  <si>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</si>
  <si>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</si>
  <si>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</si>
  <si>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</si>
  <si>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</si>
  <si>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</si>
  <si>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</si>
  <si>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</si>
  <si>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</si>
  <si>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</si>
  <si>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</si>
  <si>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</si>
  <si>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</si>
  <si>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</si>
  <si>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</si>
  <si>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</si>
  <si>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</si>
  <si>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</si>
  <si>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</si>
  <si>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</si>
  <si>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</si>
  <si>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</si>
  <si>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</si>
  <si>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</si>
  <si>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</si>
  <si>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</si>
  <si>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</si>
  <si>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</si>
  <si>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</si>
  <si>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</si>
  <si>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</si>
  <si>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</si>
  <si>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</si>
  <si>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</si>
  <si>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</si>
  <si>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</si>
  <si>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</si>
  <si>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</si>
  <si>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</si>
  <si>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</si>
  <si>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</si>
  <si>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</si>
  <si>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</si>
  <si>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</si>
  <si>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</si>
  <si>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</si>
  <si>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</si>
  <si>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</si>
  <si>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</si>
  <si>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</si>
  <si>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</si>
  <si>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</si>
  <si>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</si>
  <si>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</si>
  <si>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</si>
  <si>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</si>
  <si>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</si>
  <si>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</si>
  <si>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</si>
  <si>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</si>
  <si>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</si>
  <si>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</si>
  <si>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</si>
  <si>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</si>
  <si>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</si>
  <si>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</si>
  <si>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</si>
  <si>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</si>
  <si>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</si>
  <si>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</si>
  <si>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</si>
  <si>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</si>
  <si>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</si>
  <si>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</si>
  <si>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</si>
  <si>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</si>
  <si>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</si>
  <si>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</si>
  <si>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</si>
  <si>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</si>
  <si>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</si>
  <si>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</si>
  <si>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</si>
  <si>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</si>
  <si>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</si>
  <si>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</si>
  <si>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</si>
  <si>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</si>
  <si>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</si>
  <si>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</si>
  <si>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</si>
  <si>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</si>
  <si>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</si>
  <si>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</si>
  <si>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</si>
  <si>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</si>
  <si>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</si>
  <si>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</si>
  <si>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</si>
  <si>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</si>
  <si>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</si>
  <si>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</si>
  <si>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</si>
  <si>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</si>
  <si>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</si>
  <si>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</si>
  <si>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</si>
  <si>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</si>
  <si>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</si>
  <si>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</si>
  <si>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</si>
  <si>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</si>
  <si>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</si>
  <si>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</si>
  <si>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</si>
  <si>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</si>
  <si>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</si>
  <si>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</si>
  <si>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</si>
  <si>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</si>
  <si>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</si>
  <si>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</si>
  <si>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</si>
  <si>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</si>
  <si>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</si>
  <si>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</si>
  <si>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</si>
  <si>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</si>
  <si>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</si>
  <si>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</si>
  <si>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</si>
  <si>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</si>
  <si>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</si>
  <si>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</si>
  <si>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</si>
  <si>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</si>
  <si>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</si>
  <si>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</si>
  <si>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</si>
  <si>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</si>
  <si>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</si>
  <si>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</si>
  <si>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</si>
  <si>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</si>
  <si>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</si>
  <si>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</si>
  <si>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</si>
  <si>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</si>
  <si>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</si>
  <si>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</si>
  <si>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</si>
  <si>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</si>
  <si>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</si>
  <si>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</si>
  <si>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</si>
  <si>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</si>
  <si>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</si>
  <si>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</si>
  <si>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</si>
  <si>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</si>
  <si>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</si>
  <si>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</si>
  <si>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</si>
  <si>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</si>
  <si>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</si>
  <si>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</si>
  <si>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</si>
  <si>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</si>
  <si>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</si>
  <si>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</si>
  <si>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</si>
  <si>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</si>
  <si>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</si>
  <si>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</si>
  <si>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</si>
  <si>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</si>
  <si>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</si>
  <si>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</si>
  <si>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</si>
  <si>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</si>
  <si>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</si>
  <si>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</si>
  <si>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</si>
  <si>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</si>
  <si>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</si>
  <si>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</si>
  <si>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</si>
  <si>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</si>
  <si>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</si>
  <si>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</si>
  <si>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</si>
  <si>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</si>
  <si>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</si>
  <si>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</si>
  <si>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</si>
  <si>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</si>
  <si>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</si>
  <si>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</si>
  <si>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</si>
  <si>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</si>
  <si>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</si>
  <si>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</si>
  <si>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</si>
  <si>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</si>
  <si>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</si>
  <si>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</si>
  <si>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</si>
  <si>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</si>
  <si>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</si>
  <si>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</si>
  <si>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</si>
  <si>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</si>
  <si>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</si>
  <si>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</si>
  <si>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</si>
  <si>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</si>
  <si>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</si>
  <si>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</si>
  <si>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</si>
  <si>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</si>
  <si>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</si>
  <si>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</si>
  <si>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</si>
  <si>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</si>
  <si>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</si>
  <si>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</si>
  <si>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</si>
  <si>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</si>
  <si>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</si>
  <si>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</si>
  <si>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</si>
  <si>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</si>
  <si>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</si>
  <si>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</si>
  <si>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</si>
  <si>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</si>
  <si>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</si>
  <si>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</si>
  <si>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</si>
  <si>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</si>
  <si>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</si>
  <si>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</si>
  <si>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</si>
  <si>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</si>
  <si>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</si>
  <si>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</si>
  <si>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</si>
  <si>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</si>
  <si>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</si>
  <si>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</si>
  <si>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</si>
  <si>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</si>
  <si>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</si>
  <si>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</si>
  <si>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</si>
  <si>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</si>
  <si>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</si>
  <si>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</si>
  <si>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</si>
  <si>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</si>
  <si>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</si>
  <si>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</si>
  <si>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</si>
  <si>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</si>
  <si>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</si>
  <si>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</si>
  <si>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</si>
  <si>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</si>
  <si>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</si>
  <si>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</si>
  <si>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</si>
  <si>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</si>
  <si>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</si>
  <si>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</si>
  <si>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</si>
  <si>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</si>
  <si>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</si>
  <si>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</si>
  <si>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</si>
  <si>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</si>
  <si>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</si>
  <si>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</si>
  <si>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</si>
  <si>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</si>
  <si>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</si>
  <si>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</si>
  <si>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</si>
  <si>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</si>
  <si>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</si>
  <si>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</si>
  <si>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</si>
  <si>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</si>
  <si>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</si>
  <si>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</si>
  <si>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</si>
  <si>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</si>
  <si>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</si>
  <si>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</si>
  <si>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</si>
  <si>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</si>
  <si>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</si>
  <si>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</si>
  <si>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</si>
  <si>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</si>
  <si>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</si>
  <si>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</si>
  <si>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</si>
  <si>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</si>
  <si>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</si>
  <si>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</si>
  <si>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</si>
  <si>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</si>
  <si>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</si>
  <si>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</si>
  <si>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</si>
  <si>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</si>
  <si>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</si>
  <si>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</si>
  <si>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</si>
  <si>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</si>
  <si>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</si>
  <si>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</si>
  <si>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</si>
  <si>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</si>
  <si>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</si>
  <si>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</si>
  <si>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</si>
  <si>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</si>
  <si>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</si>
  <si>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</si>
  <si>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</si>
  <si>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</si>
  <si>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</si>
  <si>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</si>
  <si>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</si>
  <si>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</si>
  <si>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</si>
  <si>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</si>
  <si>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</si>
  <si>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</si>
  <si>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</si>
  <si>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</si>
  <si>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</si>
  <si>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</si>
  <si>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</si>
  <si>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</si>
  <si>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</si>
  <si>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</si>
  <si>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</si>
  <si>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</si>
  <si>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</si>
  <si>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</si>
  <si>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</si>
  <si>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</si>
  <si>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</si>
  <si>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</si>
  <si>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</si>
  <si>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</si>
  <si>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</si>
  <si>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</si>
  <si>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</si>
  <si>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</si>
  <si>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</si>
  <si>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</si>
  <si>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</si>
  <si>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</si>
  <si>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</si>
  <si>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</si>
  <si>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</si>
  <si>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</si>
  <si>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</si>
  <si>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</si>
  <si>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</si>
  <si>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</si>
  <si>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</si>
  <si>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</si>
  <si>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</si>
  <si>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</si>
  <si>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</si>
  <si>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</si>
  <si>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</si>
  <si>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</si>
  <si>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</si>
  <si>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</si>
  <si>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</si>
  <si>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</si>
  <si>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</si>
  <si>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</si>
  <si>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</si>
  <si>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</si>
  <si>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</si>
  <si>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</si>
  <si>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</si>
  <si>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</si>
  <si>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</si>
  <si>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</si>
  <si>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</si>
  <si>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</si>
  <si>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</si>
  <si>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</si>
  <si>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</si>
  <si>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</si>
  <si>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</si>
  <si>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</si>
  <si>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</si>
  <si>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</si>
  <si>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</si>
  <si>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</si>
  <si>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</si>
  <si>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</si>
  <si>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</si>
  <si>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</si>
  <si>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</si>
  <si>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</si>
  <si>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</si>
  <si>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</si>
  <si>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</si>
  <si>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</si>
  <si>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</si>
  <si>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</si>
  <si>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</si>
  <si>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</si>
  <si>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</si>
  <si>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</si>
  <si>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</si>
  <si>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</si>
  <si>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</si>
  <si>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</si>
  <si>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</si>
  <si>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</si>
  <si>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</si>
  <si>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</si>
  <si>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</si>
  <si>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</si>
  <si>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</si>
  <si>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</si>
  <si>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</si>
  <si>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</si>
  <si>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</si>
  <si>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</si>
  <si>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</si>
  <si>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</si>
  <si>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</si>
  <si>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</si>
  <si>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</si>
  <si>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</si>
  <si>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</si>
  <si>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</si>
  <si>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</si>
  <si>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</si>
  <si>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</si>
  <si>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</si>
  <si>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</si>
  <si>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</si>
  <si>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</si>
  <si>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</si>
  <si>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</si>
  <si>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</si>
  <si>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</si>
  <si>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</si>
  <si>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</si>
  <si>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</si>
  <si>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</si>
  <si>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</si>
  <si>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</si>
  <si>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</si>
  <si>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</si>
  <si>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</si>
  <si>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</si>
  <si>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</si>
  <si>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</si>
  <si>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</si>
  <si>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</si>
  <si>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</si>
  <si>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</si>
  <si>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</si>
  <si>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</si>
  <si>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</si>
  <si>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</si>
  <si>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</si>
  <si>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</si>
  <si>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</si>
  <si>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</si>
  <si>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</si>
  <si>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</si>
  <si>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</si>
  <si>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</si>
  <si>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</si>
  <si>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</si>
  <si>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</si>
  <si>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</si>
  <si>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</si>
  <si>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</si>
  <si>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</si>
  <si>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</si>
  <si>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</si>
  <si>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</si>
  <si>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</si>
  <si>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</si>
  <si>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</si>
  <si>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</si>
  <si>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</si>
  <si>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</si>
  <si>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</si>
  <si>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</si>
  <si>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</si>
  <si>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</si>
  <si>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</si>
  <si>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</si>
  <si>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</si>
  <si>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</si>
  <si>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</si>
  <si>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</si>
  <si>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</si>
  <si>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</si>
  <si>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</si>
  <si>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</si>
  <si>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</si>
  <si>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</si>
  <si>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</si>
  <si>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</si>
  <si>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</si>
  <si>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</si>
  <si>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</si>
  <si>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</si>
  <si>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</si>
  <si>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</si>
  <si>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</si>
  <si>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</si>
  <si>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</si>
  <si>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</si>
  <si>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</si>
  <si>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</si>
  <si>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</si>
  <si>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</si>
  <si>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</si>
  <si>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</si>
  <si>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</si>
  <si>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</si>
  <si>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</si>
  <si>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</si>
  <si>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</si>
  <si>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</si>
  <si>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</si>
  <si>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</si>
  <si>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</si>
  <si>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</si>
  <si>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</si>
  <si>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</si>
  <si>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</si>
  <si>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</si>
  <si>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</si>
  <si>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</si>
  <si>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</si>
  <si>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</si>
  <si>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</si>
  <si>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</si>
  <si>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</si>
  <si>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</si>
  <si>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</si>
  <si>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</si>
  <si>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</si>
  <si>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</si>
  <si>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</si>
  <si>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</si>
  <si>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</si>
  <si>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</si>
  <si>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</si>
  <si>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</si>
  <si>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</si>
  <si>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</si>
  <si>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</si>
  <si>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</si>
  <si>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</si>
  <si>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</si>
  <si>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</si>
  <si>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</si>
  <si>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</si>
  <si>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</si>
  <si>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</si>
  <si>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</si>
  <si>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</si>
  <si>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</si>
  <si>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</si>
  <si>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</si>
  <si>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</si>
  <si>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</si>
  <si>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</si>
  <si>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</si>
  <si>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</si>
  <si>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</si>
  <si>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</si>
  <si>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</si>
  <si>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</si>
  <si>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</si>
  <si>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</si>
  <si>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</si>
  <si>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</si>
  <si>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</si>
  <si>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</si>
  <si>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</si>
  <si>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</si>
  <si>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</si>
  <si>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</si>
  <si>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</si>
  <si>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</si>
  <si>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</si>
  <si>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</si>
  <si>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</si>
  <si>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</si>
  <si>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</si>
  <si>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</si>
  <si>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</si>
  <si>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</si>
  <si>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</si>
  <si>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</si>
  <si>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</si>
  <si>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</si>
  <si>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</si>
  <si>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</si>
  <si>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</si>
  <si>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</si>
  <si>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</si>
  <si>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</si>
  <si>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</si>
  <si>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</si>
  <si>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</si>
  <si>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</si>
  <si>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</si>
  <si>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</si>
  <si>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</si>
  <si>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</si>
  <si>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</si>
  <si>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</si>
  <si>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</si>
  <si>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</si>
  <si>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</si>
  <si>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</si>
  <si>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</si>
  <si>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</si>
  <si>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</si>
  <si>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</si>
  <si>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</si>
  <si>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</si>
  <si>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</si>
  <si>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</si>
  <si>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</si>
  <si>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</si>
  <si>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</si>
  <si>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</si>
  <si>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</si>
  <si>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</si>
  <si>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</si>
  <si>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</si>
  <si>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</si>
  <si>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</si>
  <si>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</si>
  <si>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</si>
  <si>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</si>
  <si>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</si>
  <si>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</si>
  <si>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</si>
  <si>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</si>
  <si>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</si>
  <si>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</si>
  <si>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</si>
  <si>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</si>
  <si>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</si>
  <si>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</si>
  <si>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</si>
  <si>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</si>
  <si>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</si>
  <si>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</si>
  <si>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</si>
  <si>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</si>
  <si>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</si>
  <si>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</si>
  <si>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</si>
  <si>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</si>
  <si>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</si>
  <si>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</si>
  <si>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</si>
  <si>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</si>
  <si>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</si>
  <si>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</si>
  <si>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</si>
  <si>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</si>
  <si>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</si>
  <si>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</si>
  <si>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</si>
  <si>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</si>
  <si>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</si>
  <si>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</si>
  <si>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</si>
  <si>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</si>
  <si>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</si>
  <si>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</si>
  <si>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</si>
  <si>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</si>
  <si>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</si>
  <si>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</si>
  <si>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</si>
  <si>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</si>
  <si>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</si>
  <si>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</si>
  <si>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</si>
  <si>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</si>
  <si>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</si>
  <si>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</si>
  <si>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</si>
  <si>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</si>
  <si>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</si>
  <si>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</si>
  <si>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</si>
  <si>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</si>
  <si>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</si>
  <si>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</si>
  <si>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</si>
  <si>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</si>
  <si>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</si>
  <si>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</si>
  <si>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</si>
  <si>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</si>
  <si>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</si>
  <si>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</si>
  <si>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</si>
  <si>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</si>
  <si>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</si>
  <si>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</si>
  <si>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</si>
  <si>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</si>
  <si>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</si>
  <si>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</si>
  <si>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</si>
  <si>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</si>
  <si>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</si>
  <si>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</si>
  <si>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</si>
  <si>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</si>
  <si>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</si>
  <si>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</si>
  <si>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</si>
  <si>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</si>
  <si>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</si>
  <si>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</si>
  <si>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</si>
  <si>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</si>
  <si>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</si>
  <si>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</si>
  <si>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</si>
  <si>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</si>
  <si>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</si>
  <si>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</si>
  <si>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</si>
  <si>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</si>
  <si>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</si>
  <si>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</si>
  <si>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</si>
  <si>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</si>
  <si>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</si>
  <si>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</si>
  <si>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</si>
  <si>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</si>
  <si>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</si>
  <si>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</si>
  <si>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</si>
  <si>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</si>
  <si>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</si>
  <si>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</si>
  <si>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</si>
  <si>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</si>
  <si>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</si>
  <si>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</si>
  <si>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</si>
  <si>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</si>
  <si>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</si>
  <si>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</si>
  <si>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</si>
  <si>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</si>
  <si>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</si>
  <si>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</si>
  <si>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</si>
  <si>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</si>
  <si>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</si>
  <si>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</si>
  <si>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</si>
  <si>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</si>
  <si>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</si>
  <si>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</si>
  <si>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</si>
  <si>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</si>
  <si>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</si>
  <si>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</si>
  <si>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</si>
  <si>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</si>
  <si>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</si>
  <si>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</si>
  <si>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</si>
  <si>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</si>
  <si>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</si>
  <si>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</si>
  <si>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</si>
  <si>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</si>
  <si>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</si>
  <si>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</si>
  <si>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</si>
  <si>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</si>
  <si>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</si>
  <si>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</si>
  <si>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</si>
  <si>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</si>
  <si>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</si>
  <si>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</si>
  <si>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</si>
  <si>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</si>
  <si>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</si>
  <si>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</si>
  <si>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</si>
  <si>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</si>
  <si>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</si>
  <si>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</si>
  <si>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</si>
  <si>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</si>
  <si>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</si>
  <si>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</si>
  <si>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</si>
  <si>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</si>
  <si>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</si>
  <si>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</si>
  <si>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</si>
  <si>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</si>
  <si>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</si>
  <si>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</si>
  <si>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</si>
  <si>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</si>
  <si>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</si>
  <si>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</si>
  <si>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</si>
  <si>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</si>
  <si>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</si>
  <si>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</si>
  <si>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</si>
  <si>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</si>
  <si>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</si>
  <si>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</si>
  <si>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</si>
  <si>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</si>
  <si>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</si>
  <si>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</si>
  <si>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</si>
  <si>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</si>
  <si>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</si>
  <si>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</si>
  <si>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</si>
  <si>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</si>
  <si>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</si>
  <si>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</si>
  <si>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</si>
  <si>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</si>
  <si>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</si>
  <si>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</si>
  <si>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</si>
  <si>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</si>
  <si>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</si>
  <si>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</si>
  <si>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</si>
  <si>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</si>
  <si>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</si>
  <si>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</si>
  <si>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</si>
  <si>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</si>
  <si>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</si>
  <si>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</si>
  <si>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</si>
  <si>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</si>
  <si>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</si>
  <si>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</si>
  <si>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</si>
  <si>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</si>
  <si>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</si>
  <si>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</si>
  <si>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</si>
  <si>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</si>
  <si>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</si>
  <si>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</si>
  <si>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</si>
  <si>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</si>
  <si>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</si>
  <si>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</si>
  <si>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</si>
  <si>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</si>
  <si>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</si>
  <si>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</si>
  <si>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</si>
  <si>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</si>
  <si>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</si>
  <si>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</si>
  <si>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</si>
  <si>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</si>
  <si>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</si>
  <si>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</si>
  <si>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</si>
  <si>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</si>
  <si>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</si>
  <si>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</si>
  <si>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</si>
  <si>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</si>
  <si>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</si>
  <si>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</si>
  <si>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</si>
  <si>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</si>
  <si>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</si>
  <si>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</si>
  <si>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</si>
  <si>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</si>
  <si>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</si>
  <si>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</si>
  <si>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</si>
  <si>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</si>
  <si>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</si>
  <si>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</si>
  <si>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</si>
  <si>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</si>
  <si>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</si>
  <si>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</si>
  <si>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</si>
  <si>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</si>
  <si>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</si>
  <si>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</si>
  <si>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</si>
  <si>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</si>
  <si>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</si>
  <si>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</si>
  <si>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</si>
  <si>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</si>
  <si>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</si>
  <si>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</si>
  <si>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</si>
  <si>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</si>
  <si>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</si>
  <si>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</si>
  <si>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</si>
  <si>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</si>
  <si>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</si>
  <si>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</si>
  <si>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</si>
  <si>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</si>
  <si>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</si>
  <si>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</si>
  <si>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</si>
  <si>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</si>
  <si>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</si>
  <si>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</si>
  <si>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</si>
  <si>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</si>
  <si>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</si>
  <si>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</si>
  <si>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</si>
  <si>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</si>
  <si>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</si>
  <si>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</si>
  <si>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</si>
  <si>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</si>
  <si>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</si>
  <si>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</si>
  <si>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</si>
  <si>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</si>
  <si>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</si>
  <si>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</si>
  <si>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</si>
  <si>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</si>
  <si>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</si>
  <si>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</si>
  <si>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</si>
  <si>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</si>
  <si>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</si>
  <si>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</si>
  <si>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</si>
  <si>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</si>
  <si>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</si>
  <si>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</si>
  <si>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</si>
  <si>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</si>
  <si>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</si>
  <si>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</si>
  <si>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</si>
  <si>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</si>
  <si>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</si>
  <si>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</si>
  <si>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</si>
  <si>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</si>
  <si>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</si>
  <si>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</si>
  <si>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</si>
  <si>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</si>
  <si>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</si>
  <si>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</si>
  <si>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</si>
  <si>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</si>
  <si>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</si>
  <si>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</si>
  <si>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</si>
  <si>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</si>
  <si>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</si>
  <si>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</si>
  <si>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</si>
  <si>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</si>
  <si>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</si>
  <si>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</si>
  <si>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</si>
  <si>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</si>
  <si>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</si>
  <si>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</si>
  <si>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</si>
  <si>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</si>
  <si>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</si>
  <si>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</si>
  <si>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</si>
  <si>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</si>
  <si>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</si>
  <si>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</si>
  <si>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</si>
  <si>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</si>
  <si>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</si>
  <si>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</si>
  <si>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</si>
  <si>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</si>
  <si>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</si>
  <si>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</si>
  <si>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</si>
  <si>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</si>
  <si>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</si>
  <si>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</si>
  <si>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</si>
  <si>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</si>
  <si>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</si>
  <si>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</si>
  <si>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</si>
  <si>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</si>
  <si>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</si>
  <si>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</si>
  <si>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</si>
  <si>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</si>
  <si>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</si>
  <si>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</si>
  <si>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</si>
  <si>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</si>
  <si>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</si>
  <si>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</si>
  <si>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</si>
  <si>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</si>
  <si>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</si>
  <si>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</si>
  <si>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</si>
  <si>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</si>
  <si>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</si>
  <si>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</si>
  <si>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</si>
  <si>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</si>
  <si>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</si>
  <si>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</si>
  <si>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</si>
  <si>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</si>
  <si>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</si>
  <si>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</si>
  <si>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</si>
  <si>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</si>
  <si>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</si>
  <si>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</si>
  <si>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</si>
  <si>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</si>
  <si>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</si>
  <si>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</si>
  <si>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</si>
  <si>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</si>
  <si>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</si>
  <si>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</si>
  <si>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</si>
  <si>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</si>
  <si>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</si>
  <si>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</si>
  <si>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</si>
  <si>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</si>
  <si>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</si>
  <si>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</si>
  <si>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</si>
  <si>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</si>
  <si>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</si>
  <si>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</si>
  <si>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</si>
  <si>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</si>
  <si>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</si>
  <si>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</si>
  <si>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</si>
  <si>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</si>
  <si>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</si>
  <si>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</si>
  <si>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</si>
  <si>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</si>
  <si>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</si>
  <si>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</si>
  <si>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</si>
  <si>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</si>
  <si>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</si>
  <si>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</si>
  <si>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</si>
  <si>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</si>
  <si>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</si>
  <si>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</si>
  <si>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</si>
  <si>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</si>
  <si>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</si>
  <si>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</si>
  <si>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</si>
  <si>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</si>
  <si>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</si>
  <si>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</si>
  <si>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</si>
  <si>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</si>
  <si>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</si>
  <si>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</si>
  <si>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</si>
  <si>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</si>
  <si>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</si>
  <si>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</si>
  <si>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</si>
  <si>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</si>
  <si>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</si>
  <si>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</si>
  <si>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</si>
  <si>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</si>
  <si>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</si>
  <si>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</si>
  <si>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</si>
  <si>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</si>
  <si>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</si>
  <si>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</si>
  <si>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</si>
  <si>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</si>
  <si>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</si>
  <si>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</si>
  <si>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</si>
  <si>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</si>
  <si>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</si>
  <si>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</si>
  <si>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</si>
  <si>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</si>
  <si>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</si>
  <si>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</si>
  <si>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</si>
  <si>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</si>
  <si>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</si>
  <si>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</si>
  <si>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</si>
  <si>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</si>
  <si>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</si>
  <si>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</si>
  <si>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</si>
  <si>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</si>
  <si>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</si>
  <si>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</si>
  <si>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</si>
  <si>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</si>
  <si>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</si>
  <si>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</si>
  <si>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</si>
  <si>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</si>
  <si>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</si>
  <si>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</si>
  <si>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</si>
  <si>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</si>
  <si>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</si>
  <si>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</si>
  <si>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</si>
  <si>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</si>
  <si>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</si>
  <si>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</si>
  <si>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</si>
  <si>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</si>
  <si>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</si>
  <si>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</si>
  <si>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</si>
  <si>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</si>
  <si>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</si>
  <si>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</si>
  <si>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</si>
  <si>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</si>
  <si>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</si>
  <si>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</si>
  <si>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</si>
  <si>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</si>
  <si>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</si>
  <si>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</si>
  <si>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</si>
  <si>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</si>
  <si>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</si>
  <si>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</si>
  <si>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</si>
  <si>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</si>
  <si>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</si>
  <si>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</si>
  <si>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</si>
  <si>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</si>
  <si>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</si>
  <si>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</si>
  <si>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</si>
  <si>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</si>
  <si>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</si>
  <si>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</si>
  <si>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</si>
  <si>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</si>
  <si>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</si>
  <si>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</si>
  <si>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</si>
  <si>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</si>
  <si>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</si>
  <si>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</si>
  <si>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</si>
  <si>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</si>
  <si>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</si>
  <si>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</si>
  <si>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</si>
  <si>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</si>
  <si>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</si>
  <si>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</si>
  <si>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</si>
  <si>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</si>
  <si>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</si>
  <si>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</si>
  <si>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</si>
  <si>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</si>
  <si>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</si>
  <si>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</si>
  <si>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</si>
  <si>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</si>
  <si>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</si>
  <si>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</si>
  <si>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</si>
  <si>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</si>
  <si>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</si>
  <si>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</si>
  <si>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</si>
  <si>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</si>
  <si>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</si>
  <si>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</si>
  <si>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</si>
  <si>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</si>
  <si>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</si>
  <si>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</si>
  <si>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</si>
  <si>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</si>
  <si>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</si>
  <si>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</si>
  <si>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</si>
  <si>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</si>
  <si>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</si>
  <si>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</si>
  <si>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</si>
  <si>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</si>
  <si>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</si>
  <si>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</si>
  <si>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</si>
  <si>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</si>
  <si>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</si>
  <si>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</si>
  <si>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</si>
  <si>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</si>
  <si>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</si>
  <si>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</si>
  <si>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</si>
  <si>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</si>
  <si>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</si>
  <si>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</si>
  <si>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</si>
  <si>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</si>
  <si>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</si>
  <si>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</si>
  <si>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</si>
  <si>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</si>
  <si>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</si>
  <si>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</si>
  <si>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</si>
  <si>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</si>
  <si>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</si>
  <si>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</si>
  <si>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</si>
  <si>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</si>
  <si>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</si>
  <si>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</si>
  <si>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</si>
  <si>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</si>
  <si>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</si>
  <si>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</si>
  <si>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</si>
  <si>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</si>
  <si>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</si>
  <si>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</si>
  <si>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</si>
  <si>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</si>
  <si>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</si>
  <si>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</si>
  <si>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</si>
  <si>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</si>
  <si>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</si>
  <si>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</si>
  <si>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</si>
  <si>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</si>
  <si>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</si>
  <si>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</si>
  <si>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</si>
  <si>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</si>
  <si>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</si>
  <si>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</si>
  <si>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</si>
  <si>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</si>
  <si>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</si>
  <si>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</si>
  <si>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</si>
  <si>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</si>
  <si>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</si>
  <si>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</si>
  <si>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</si>
  <si>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</si>
  <si>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</si>
  <si>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</si>
  <si>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</si>
  <si>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</si>
  <si>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</si>
  <si>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</si>
  <si>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</si>
  <si>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</si>
  <si>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</si>
  <si>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</si>
  <si>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</si>
  <si>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</si>
  <si>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</si>
  <si>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</si>
  <si>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</si>
  <si>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</si>
  <si>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</si>
  <si>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</si>
  <si>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</si>
  <si>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</si>
  <si>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</si>
  <si>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</si>
  <si>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</si>
  <si>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</si>
  <si>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</si>
  <si>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</si>
  <si>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</si>
  <si>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</si>
  <si>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</si>
  <si>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</si>
  <si>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</si>
  <si>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</si>
  <si>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</si>
  <si>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</si>
  <si>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</si>
  <si>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</si>
  <si>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</si>
  <si>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</si>
  <si>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</si>
  <si>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</si>
  <si>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</si>
  <si>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</si>
  <si>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</si>
  <si>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</si>
  <si>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</si>
  <si>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</si>
  <si>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</si>
  <si>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</si>
  <si>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</si>
  <si>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</si>
  <si>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</si>
  <si>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</si>
  <si>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</si>
  <si>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</si>
  <si>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</si>
  <si>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</si>
  <si>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</si>
  <si>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</si>
  <si>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</si>
  <si>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</si>
  <si>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</si>
  <si>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</si>
  <si>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</si>
  <si>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</si>
  <si>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</si>
  <si>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</si>
  <si>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</si>
  <si>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</si>
  <si>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</si>
  <si>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</si>
  <si>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</si>
  <si>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</si>
  <si>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</si>
  <si>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</si>
  <si>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</si>
  <si>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</si>
  <si>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</si>
  <si>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</si>
  <si>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</si>
  <si>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</si>
  <si>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</si>
  <si>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</si>
  <si>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</si>
  <si>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</si>
  <si>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</si>
  <si>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</si>
  <si>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</si>
  <si>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</si>
  <si>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</si>
  <si>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</si>
  <si>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</si>
  <si>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</si>
  <si>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</si>
  <si>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</si>
  <si>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</si>
  <si>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</si>
  <si>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</si>
  <si>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</si>
  <si>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</si>
  <si>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</si>
  <si>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</si>
  <si>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</si>
  <si>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</si>
  <si>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</si>
  <si>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</si>
  <si>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</si>
  <si>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</si>
  <si>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</si>
  <si>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</si>
  <si>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</si>
  <si>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</si>
  <si>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</si>
  <si>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</si>
  <si>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</si>
  <si>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</si>
  <si>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</si>
  <si>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</si>
  <si>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</si>
  <si>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</si>
  <si>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</si>
  <si>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</si>
  <si>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</si>
  <si>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</si>
  <si>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</si>
  <si>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</si>
  <si>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</si>
  <si>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</si>
  <si>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</si>
  <si>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</si>
  <si>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</si>
  <si>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</si>
  <si>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</si>
  <si>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</si>
  <si>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</si>
  <si>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</si>
  <si>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</si>
  <si>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</si>
  <si>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</si>
  <si>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</si>
  <si>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</si>
  <si>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</si>
  <si>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</si>
  <si>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</si>
  <si>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</si>
  <si>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</si>
  <si>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</si>
  <si>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</si>
  <si>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</si>
  <si>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</si>
  <si>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</si>
  <si>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</si>
  <si>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</si>
  <si>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</si>
  <si>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</si>
  <si>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</si>
  <si>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</si>
  <si>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</si>
  <si>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</si>
  <si>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</si>
  <si>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</si>
  <si>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</si>
  <si>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</si>
  <si>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</si>
  <si>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</si>
  <si>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</si>
  <si>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</si>
  <si>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</si>
  <si>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</si>
  <si>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</si>
  <si>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</si>
  <si>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</si>
  <si>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</si>
  <si>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</si>
  <si>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</si>
  <si>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</si>
  <si>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</si>
  <si>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</si>
  <si>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</si>
  <si>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</si>
  <si>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</si>
  <si>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</si>
  <si>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</si>
  <si>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</si>
  <si>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</si>
  <si>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</si>
  <si>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</si>
  <si>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</si>
  <si>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</si>
  <si>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</si>
  <si>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</si>
  <si>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</si>
  <si>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</si>
  <si>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</si>
  <si>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</si>
  <si>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</si>
  <si>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</si>
  <si>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</si>
  <si>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</si>
  <si>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</si>
  <si>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</si>
  <si>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</si>
  <si>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</si>
  <si>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</si>
  <si>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</si>
  <si>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</si>
  <si>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</si>
  <si>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</si>
  <si>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</si>
  <si>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</si>
  <si>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</si>
  <si>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</si>
  <si>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</si>
  <si>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</si>
  <si>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</si>
  <si>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</si>
  <si>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</si>
  <si>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</si>
  <si>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</si>
  <si>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</si>
  <si>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</si>
  <si>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</si>
  <si>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</si>
  <si>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</si>
  <si>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</si>
  <si>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</si>
  <si>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</si>
  <si>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</si>
  <si>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</si>
  <si>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</si>
  <si>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</si>
  <si>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</si>
  <si>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</si>
  <si>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</si>
  <si>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</si>
  <si>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</si>
  <si>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</si>
  <si>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</si>
  <si>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</si>
  <si>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</si>
  <si>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</si>
  <si>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</si>
  <si>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</si>
  <si>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</si>
  <si>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</si>
  <si>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</si>
  <si>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</si>
  <si>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</si>
  <si>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</si>
  <si>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</si>
  <si>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</si>
  <si>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</si>
  <si>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</si>
  <si>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</si>
  <si>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</si>
  <si>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</si>
  <si>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</si>
  <si>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</si>
  <si>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</si>
  <si>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</si>
  <si>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</si>
  <si>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</si>
  <si>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</si>
  <si>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</si>
  <si>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</si>
  <si>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</si>
  <si>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</si>
  <si>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</si>
  <si>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</si>
  <si>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</si>
  <si>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</si>
  <si>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</si>
  <si>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</si>
  <si>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</si>
  <si>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</si>
  <si>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</si>
  <si>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</si>
  <si>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</si>
  <si>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</si>
  <si>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</si>
  <si>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</si>
  <si>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</si>
  <si>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</si>
  <si>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</si>
  <si>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</si>
  <si>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</si>
  <si>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</si>
  <si>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</si>
  <si>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</si>
  <si>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</si>
  <si>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</si>
  <si>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</si>
  <si>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</si>
  <si>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</si>
  <si>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</si>
  <si>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</si>
  <si>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</si>
  <si>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</si>
  <si>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</si>
  <si>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</si>
  <si>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</si>
  <si>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</si>
  <si>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</si>
  <si>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</si>
  <si>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</si>
  <si>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</si>
  <si>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</si>
  <si>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</si>
  <si>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</si>
  <si>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</si>
  <si>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</si>
  <si>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</si>
  <si>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</si>
  <si>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</si>
  <si>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</si>
  <si>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</si>
  <si>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</si>
  <si>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</si>
  <si>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</si>
  <si>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</si>
  <si>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</si>
  <si>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</si>
  <si>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</si>
  <si>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</si>
  <si>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</si>
  <si>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</si>
  <si>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</si>
  <si>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</si>
  <si>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</si>
  <si>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</si>
  <si>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</si>
  <si>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</si>
  <si>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</si>
  <si>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</si>
  <si>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</si>
  <si>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</si>
  <si>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</si>
  <si>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</si>
  <si>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</si>
  <si>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</si>
  <si>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</si>
  <si>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</si>
  <si>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</si>
  <si>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</si>
  <si>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</si>
  <si>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</si>
  <si>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</si>
  <si>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</si>
  <si>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</si>
  <si>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</si>
  <si>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</si>
  <si>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</si>
  <si>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</si>
  <si>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</si>
  <si>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</si>
  <si>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</si>
  <si>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</si>
  <si>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</si>
  <si>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</si>
  <si>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</si>
  <si>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</si>
  <si>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</si>
  <si>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</si>
  <si>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</si>
  <si>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</si>
  <si>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</si>
  <si>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</si>
  <si>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</si>
  <si>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</si>
  <si>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</si>
  <si>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</si>
  <si>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</si>
  <si>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</si>
  <si>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</si>
  <si>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</si>
  <si>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</si>
  <si>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</si>
  <si>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</si>
  <si>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</si>
  <si>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</si>
  <si>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</si>
  <si>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</si>
  <si>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</si>
  <si>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</si>
  <si>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</si>
  <si>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</si>
  <si>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</si>
  <si>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</si>
  <si>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</si>
  <si>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</si>
  <si>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</si>
  <si>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</si>
  <si>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</si>
  <si>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</si>
  <si>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</si>
  <si>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</si>
  <si>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</si>
  <si>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</si>
  <si>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</si>
  <si>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</si>
  <si>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</si>
  <si>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</si>
  <si>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</si>
  <si>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</si>
  <si>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</si>
  <si>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</si>
  <si>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</si>
  <si>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</si>
  <si>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</si>
  <si>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</si>
  <si>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</si>
  <si>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</si>
  <si>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</si>
  <si>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</si>
  <si>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</si>
  <si>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</si>
  <si>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</si>
  <si>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</si>
  <si>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</si>
  <si>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</si>
  <si>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</si>
  <si>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</si>
  <si>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</si>
  <si>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</si>
  <si>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</si>
  <si>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</si>
  <si>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</si>
  <si>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</si>
  <si>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</si>
  <si>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</si>
  <si>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</si>
  <si>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</si>
  <si>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</si>
  <si>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</si>
  <si>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</si>
  <si>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</si>
  <si>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</si>
  <si>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</si>
  <si>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</si>
  <si>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</si>
  <si>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</si>
  <si>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</si>
  <si>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</si>
  <si>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</si>
  <si>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</si>
  <si>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</si>
  <si>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</si>
  <si>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</si>
  <si>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</si>
  <si>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</si>
  <si>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</si>
  <si>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</si>
  <si>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</si>
  <si>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</si>
  <si>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</si>
  <si>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</si>
  <si>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</si>
  <si>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</si>
  <si>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</si>
  <si>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</si>
  <si>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</si>
  <si>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</si>
  <si>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</si>
  <si>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</si>
  <si>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</si>
  <si>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</si>
  <si>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</si>
  <si>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</si>
  <si>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</si>
  <si>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</si>
  <si>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</si>
  <si>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</si>
  <si>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</si>
  <si>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</si>
  <si>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</si>
  <si>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</si>
  <si>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</si>
  <si>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</si>
  <si>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</si>
  <si>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</si>
  <si>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</si>
  <si>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</si>
  <si>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</si>
  <si>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</si>
  <si>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</si>
  <si>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</si>
  <si>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</si>
  <si>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</si>
  <si>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</si>
  <si>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</si>
  <si>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</si>
  <si>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</si>
  <si>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</si>
  <si>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</si>
  <si>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</si>
  <si>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</si>
  <si>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</si>
  <si>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</si>
  <si>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</si>
  <si>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</si>
  <si>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</si>
  <si>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</si>
  <si>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</si>
  <si>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</si>
  <si>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</si>
  <si>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</si>
  <si>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</si>
  <si>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</si>
  <si>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</si>
  <si>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</si>
  <si>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</si>
  <si>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</si>
  <si>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</si>
  <si>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</si>
  <si>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</si>
  <si>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</si>
  <si>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</si>
  <si>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</si>
  <si>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</si>
  <si>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</si>
  <si>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</si>
  <si>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</si>
  <si>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</si>
  <si>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</si>
  <si>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</si>
  <si>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</si>
  <si>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</si>
  <si>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</si>
  <si>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</si>
  <si>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</si>
  <si>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</si>
  <si>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</si>
  <si>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</si>
  <si>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</si>
  <si>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</si>
  <si>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</si>
  <si>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</si>
  <si>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</si>
  <si>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</si>
  <si>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</si>
  <si>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</si>
  <si>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</si>
  <si>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</si>
  <si>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</si>
  <si>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</si>
  <si>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</si>
  <si>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</si>
  <si>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</si>
  <si>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</si>
  <si>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</si>
  <si>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</si>
  <si>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</si>
  <si>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</si>
  <si>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</si>
  <si>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</si>
  <si>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</si>
  <si>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</si>
  <si>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</si>
  <si>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</si>
  <si>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</si>
  <si>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</si>
  <si>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</si>
  <si>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</si>
  <si>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</si>
  <si>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</si>
  <si>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</si>
  <si>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</si>
  <si>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</si>
  <si>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</si>
  <si>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</si>
  <si>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</si>
  <si>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</si>
  <si>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</si>
  <si>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</si>
  <si>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</si>
  <si>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</si>
  <si>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</si>
  <si>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</si>
  <si>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</si>
  <si>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</si>
  <si>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</si>
  <si>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</si>
  <si>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</si>
  <si>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</si>
  <si>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</si>
  <si>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</si>
  <si>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</si>
  <si>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</si>
  <si>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</si>
  <si>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</si>
  <si>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</si>
  <si>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</si>
  <si>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</si>
  <si>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</si>
  <si>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</si>
  <si>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</si>
  <si>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</si>
  <si>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</si>
  <si>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</si>
  <si>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</si>
  <si>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</si>
  <si>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</si>
  <si>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</si>
  <si>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</si>
  <si>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</si>
  <si>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</si>
  <si>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</si>
  <si>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</si>
  <si>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</si>
  <si>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</si>
  <si>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</si>
  <si>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</si>
  <si>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</si>
  <si>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</si>
  <si>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</si>
  <si>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</si>
  <si>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</si>
  <si>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</si>
  <si>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</si>
  <si>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</si>
  <si>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</si>
  <si>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</si>
  <si>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</si>
  <si>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</si>
  <si>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</si>
  <si>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</si>
  <si>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</si>
  <si>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</si>
  <si>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</si>
  <si>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</si>
  <si>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</si>
  <si>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</si>
  <si>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</si>
  <si>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</si>
  <si>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</si>
  <si>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</si>
  <si>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</si>
  <si>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</si>
  <si>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</si>
  <si>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</si>
  <si>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</si>
  <si>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</si>
  <si>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</si>
  <si>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</si>
  <si>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</si>
  <si>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</si>
  <si>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</si>
  <si>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</si>
  <si>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</si>
  <si>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</si>
  <si>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</si>
  <si>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</si>
  <si>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</si>
  <si>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</si>
  <si>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</si>
  <si>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</si>
  <si>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</si>
  <si>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</si>
  <si>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</si>
  <si>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</si>
  <si>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</si>
  <si>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</si>
  <si>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</si>
  <si>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</si>
  <si>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</si>
  <si>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</si>
  <si>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</si>
  <si>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</si>
  <si>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</si>
  <si>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</si>
  <si>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</si>
  <si>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</si>
  <si>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</si>
  <si>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</si>
  <si>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</si>
  <si>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</si>
  <si>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</si>
  <si>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</si>
  <si>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</si>
  <si>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</si>
  <si>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</si>
  <si>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</si>
  <si>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</si>
  <si>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</si>
  <si>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</si>
  <si>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</si>
  <si>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</si>
  <si>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</si>
  <si>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</si>
  <si>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</si>
  <si>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</si>
  <si>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</si>
  <si>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</si>
  <si>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</si>
  <si>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</si>
  <si>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</si>
  <si>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</si>
  <si>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</si>
  <si>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</si>
  <si>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</si>
  <si>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</si>
  <si>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</si>
  <si>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</si>
  <si>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</si>
  <si>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</si>
  <si>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</si>
  <si>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</si>
  <si>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</si>
  <si>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</si>
  <si>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</si>
  <si>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</si>
  <si>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</si>
  <si>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</si>
  <si>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</si>
  <si>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</si>
  <si>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</si>
  <si>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</si>
  <si>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</si>
  <si>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</si>
  <si>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</si>
  <si>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</si>
  <si>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</si>
  <si>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</si>
  <si>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</si>
  <si>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</si>
  <si>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</si>
  <si>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</si>
  <si>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</si>
  <si>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</si>
  <si>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</si>
  <si>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</si>
  <si>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</si>
  <si>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</si>
  <si>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</si>
  <si>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</si>
  <si>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</si>
  <si>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</si>
  <si>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</si>
  <si>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</si>
  <si>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</si>
  <si>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</si>
  <si>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</si>
  <si>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</si>
  <si>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</si>
  <si>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</si>
  <si>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</si>
  <si>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</si>
  <si>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</si>
  <si>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</si>
  <si>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</si>
  <si>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</si>
  <si>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</si>
  <si>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</si>
  <si>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</si>
  <si>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</si>
  <si>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</si>
  <si>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</si>
  <si>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</si>
  <si>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</si>
  <si>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</si>
  <si>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</si>
  <si>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</si>
  <si>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</si>
  <si>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</si>
  <si>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</si>
  <si>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</si>
  <si>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</si>
  <si>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</si>
  <si>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</si>
  <si>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</si>
  <si>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</si>
  <si>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</si>
  <si>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</si>
  <si>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</si>
  <si>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</si>
  <si>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</si>
  <si>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</si>
  <si>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</si>
  <si>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</si>
  <si>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</si>
  <si>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</si>
  <si>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</si>
  <si>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</si>
  <si>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</si>
  <si>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</si>
  <si>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</si>
  <si>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</si>
  <si>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</si>
  <si>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</si>
  <si>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</si>
  <si>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</si>
  <si>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</si>
  <si>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</si>
  <si>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</si>
  <si>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</si>
  <si>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</si>
  <si>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</si>
  <si>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</si>
  <si>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</si>
  <si>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</si>
  <si>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</si>
  <si>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</si>
  <si>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</si>
  <si>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</si>
  <si>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</si>
  <si>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</si>
  <si>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</si>
  <si>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</si>
  <si>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</si>
  <si>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</si>
  <si>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</si>
  <si>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</si>
  <si>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</si>
  <si>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</si>
  <si>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</si>
  <si>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</si>
  <si>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</si>
  <si>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</si>
  <si>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</si>
  <si>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</si>
  <si>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</si>
  <si>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</si>
  <si>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</si>
  <si>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</si>
  <si>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</si>
  <si>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</si>
  <si>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</si>
  <si>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</si>
  <si>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</si>
  <si>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</si>
  <si>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</si>
  <si>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</si>
  <si>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</si>
  <si>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</si>
  <si>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</si>
  <si>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</si>
  <si>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</si>
  <si>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</si>
  <si>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</si>
  <si>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</si>
  <si>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</si>
  <si>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</si>
  <si>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</si>
  <si>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</si>
  <si>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</si>
  <si>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</si>
  <si>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</si>
  <si>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</si>
  <si>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</si>
  <si>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</si>
  <si>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</si>
  <si>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</si>
  <si>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</si>
  <si>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</si>
  <si>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</si>
  <si>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</si>
  <si>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</si>
  <si>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</si>
  <si>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</si>
  <si>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</si>
  <si>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</si>
  <si>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</si>
  <si>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</si>
  <si>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</si>
  <si>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</si>
  <si>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</si>
  <si>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</si>
  <si>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</si>
  <si>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</si>
  <si>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</si>
  <si>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</si>
  <si>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</si>
  <si>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</si>
  <si>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</si>
  <si>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</si>
  <si>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</si>
  <si>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</si>
  <si>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</si>
  <si>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</si>
  <si>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</si>
  <si>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</si>
  <si>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</si>
  <si>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</si>
  <si>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</si>
  <si>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</si>
  <si>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</si>
  <si>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</si>
  <si>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</si>
  <si>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</si>
  <si>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</si>
  <si>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</si>
  <si>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</si>
  <si>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</si>
  <si>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</si>
  <si>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</si>
  <si>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</si>
  <si>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</si>
  <si>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</si>
  <si>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</si>
  <si>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</si>
  <si>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</si>
  <si>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</si>
  <si>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</si>
  <si>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</si>
  <si>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</si>
  <si>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</si>
  <si>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</si>
  <si>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</si>
  <si>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</si>
  <si>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</si>
  <si>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</si>
  <si>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</si>
  <si>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</si>
  <si>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</si>
  <si>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</si>
  <si>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</si>
  <si>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</si>
  <si>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</si>
  <si>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</si>
  <si>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</si>
  <si>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</si>
  <si>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</si>
  <si>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</si>
  <si>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</si>
  <si>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</si>
  <si>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</si>
  <si>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</si>
  <si>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</si>
  <si>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</si>
  <si>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</si>
  <si>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</si>
  <si>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</si>
  <si>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</si>
  <si>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</si>
  <si>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</si>
  <si>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</si>
  <si>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</si>
  <si>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</si>
  <si>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</si>
  <si>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</si>
  <si>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</si>
  <si>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</si>
  <si>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</si>
  <si>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</si>
  <si>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</si>
  <si>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</si>
  <si>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</si>
  <si>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</si>
  <si>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</si>
  <si>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</si>
  <si>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</si>
  <si>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</si>
  <si>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</si>
  <si>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</si>
  <si>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</si>
  <si>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</si>
  <si>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</si>
  <si>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</si>
  <si>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</si>
  <si>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</si>
  <si>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</si>
  <si>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</si>
  <si>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</si>
  <si>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</si>
  <si>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</si>
  <si>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</si>
  <si>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</si>
  <si>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</si>
  <si>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</si>
  <si>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</si>
  <si>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</si>
  <si>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</si>
  <si>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</si>
  <si>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</si>
  <si>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</si>
  <si>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</si>
  <si>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</si>
  <si>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</si>
  <si>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</si>
  <si>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</si>
  <si>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</si>
  <si>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</si>
  <si>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</si>
  <si>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</si>
  <si>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</si>
  <si>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</si>
  <si>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</si>
  <si>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</si>
  <si>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</si>
  <si>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</si>
  <si>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</si>
  <si>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</si>
  <si>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</si>
  <si>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</si>
  <si>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</si>
  <si>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</si>
  <si>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</si>
  <si>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</si>
  <si>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</si>
  <si>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</si>
  <si>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</si>
  <si>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</si>
  <si>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</si>
  <si>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</si>
  <si>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</si>
  <si>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</si>
  <si>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</si>
  <si>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</si>
  <si>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</si>
  <si>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</si>
  <si>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</si>
  <si>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</si>
  <si>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</si>
  <si>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</si>
  <si>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</si>
  <si>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</si>
  <si>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</si>
  <si>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</si>
  <si>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</si>
  <si>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</si>
  <si>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</si>
  <si>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</si>
  <si>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</si>
  <si>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</si>
  <si>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</si>
  <si>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</si>
  <si>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</si>
  <si>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</si>
  <si>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</si>
  <si>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</si>
  <si>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</si>
  <si>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</si>
  <si>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</si>
  <si>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</si>
  <si>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</si>
  <si>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</si>
  <si>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</si>
  <si>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</si>
  <si>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</si>
  <si>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</si>
  <si>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</si>
  <si>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</si>
  <si>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</si>
  <si>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</si>
  <si>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</si>
  <si>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</si>
  <si>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</si>
  <si>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</si>
  <si>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</si>
  <si>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</si>
  <si>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</si>
  <si>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</si>
  <si>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</si>
  <si>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</si>
  <si>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</si>
  <si>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</si>
  <si>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</si>
  <si>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</si>
  <si>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</si>
  <si>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</si>
  <si>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</si>
  <si>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</si>
  <si>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</si>
  <si>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</si>
  <si>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</si>
  <si>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</si>
  <si>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</si>
  <si>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</si>
  <si>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</si>
  <si>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</si>
  <si>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</si>
  <si>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</si>
  <si>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</si>
  <si>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</si>
  <si>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</si>
  <si>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</si>
  <si>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</si>
  <si>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</si>
  <si>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</si>
  <si>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</si>
  <si>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</si>
  <si>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</si>
  <si>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</si>
  <si>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</si>
  <si>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</si>
  <si>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</si>
  <si>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</si>
  <si>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</si>
  <si>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</si>
  <si>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</si>
  <si>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</si>
  <si>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</si>
  <si>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</si>
  <si>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</si>
  <si>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</si>
  <si>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</si>
  <si>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</si>
  <si>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</si>
  <si>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</si>
  <si>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</si>
  <si>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</si>
  <si>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</si>
  <si>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</si>
  <si>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</si>
  <si>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</si>
  <si>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</si>
  <si>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</si>
  <si>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</si>
  <si>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</si>
  <si>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</si>
  <si>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</si>
  <si>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</si>
  <si>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</si>
  <si>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</si>
  <si>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</si>
  <si>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</si>
  <si>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</si>
  <si>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</si>
  <si>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</si>
  <si>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</si>
  <si>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</si>
  <si>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</si>
  <si>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</si>
  <si>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</si>
  <si>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</si>
  <si>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</si>
  <si>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</si>
  <si>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</si>
  <si>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</si>
  <si>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</si>
  <si>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</si>
  <si>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</si>
  <si>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</si>
  <si>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</si>
  <si>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</si>
  <si>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</si>
  <si>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</si>
  <si>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</si>
  <si>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</si>
  <si>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</si>
  <si>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</si>
  <si>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</si>
  <si>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</si>
  <si>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</si>
  <si>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</si>
  <si>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</si>
  <si>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</si>
  <si>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</si>
  <si>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</si>
  <si>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</si>
  <si>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</si>
  <si>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</si>
  <si>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</si>
  <si>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</si>
  <si>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</si>
  <si>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</si>
  <si>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</si>
  <si>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</si>
  <si>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</si>
  <si>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</si>
  <si>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</si>
  <si>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</si>
  <si>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</si>
  <si>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</si>
  <si>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</si>
  <si>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</si>
  <si>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</si>
  <si>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</si>
  <si>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</si>
  <si>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</si>
  <si>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</si>
  <si>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</si>
  <si>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</si>
  <si>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</si>
  <si>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</si>
  <si>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</si>
  <si>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</si>
  <si>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</si>
  <si>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</si>
  <si>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</si>
  <si>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</si>
  <si>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</si>
  <si>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</si>
  <si>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</si>
  <si>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</si>
  <si>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</si>
  <si>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</si>
  <si>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</si>
  <si>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</si>
  <si>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</si>
  <si>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</si>
  <si>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</si>
  <si>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</si>
  <si>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</si>
  <si>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</si>
  <si>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</si>
  <si>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</si>
  <si>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</si>
  <si>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</si>
  <si>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</si>
  <si>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</si>
  <si>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</si>
  <si>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</si>
  <si>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</si>
  <si>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</si>
  <si>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</si>
  <si>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</si>
  <si>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</si>
  <si>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</si>
  <si>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</si>
  <si>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</si>
  <si>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</si>
  <si>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</si>
  <si>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</si>
  <si>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</si>
  <si>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</si>
  <si>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</si>
  <si>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</si>
  <si>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</si>
  <si>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</si>
  <si>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</si>
  <si>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</si>
  <si>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</si>
  <si>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</si>
  <si>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</si>
  <si>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</si>
  <si>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</si>
  <si>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</si>
  <si>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</si>
  <si>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</si>
  <si>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</si>
  <si>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</si>
  <si>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</si>
  <si>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</si>
  <si>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</si>
  <si>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</si>
  <si>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</si>
  <si>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</si>
  <si>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</si>
  <si>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</si>
  <si>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</si>
  <si>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</si>
  <si>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</si>
  <si>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</si>
  <si>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</si>
  <si>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</si>
  <si>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</si>
  <si>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</si>
  <si>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</si>
  <si>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</si>
  <si>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</si>
  <si>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</si>
  <si>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</si>
  <si>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</si>
  <si>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</si>
  <si>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</si>
  <si>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</si>
  <si>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</si>
  <si>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</si>
  <si>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</si>
  <si>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</si>
  <si>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</si>
  <si>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</si>
  <si>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</si>
  <si>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</si>
  <si>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</si>
  <si>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</si>
  <si>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</si>
  <si>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</si>
  <si>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</si>
  <si>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</si>
  <si>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</si>
  <si>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</si>
  <si>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</si>
  <si>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</si>
  <si>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</si>
  <si>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</si>
  <si>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</si>
  <si>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</si>
  <si>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</si>
  <si>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</si>
  <si>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</si>
  <si>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</si>
  <si>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</si>
  <si>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</si>
  <si>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</si>
  <si>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</si>
  <si>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</si>
  <si>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</si>
  <si>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</si>
  <si>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</si>
  <si>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</si>
  <si>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</si>
  <si>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</si>
  <si>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</si>
  <si>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</si>
  <si>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</si>
  <si>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</si>
  <si>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</si>
  <si>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</si>
  <si>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</si>
  <si>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</si>
  <si>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</si>
  <si>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</si>
  <si>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</si>
  <si>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</si>
  <si>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</si>
  <si>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</si>
  <si>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</si>
  <si>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</si>
  <si>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</si>
  <si>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</si>
  <si>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</si>
  <si>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</si>
  <si>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</si>
  <si>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</si>
  <si>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</si>
  <si>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</si>
  <si>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</si>
  <si>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</si>
  <si>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</si>
  <si>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</si>
  <si>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</si>
  <si>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</si>
  <si>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</si>
  <si>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</si>
  <si>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</si>
  <si>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</si>
  <si>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</si>
  <si>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</si>
  <si>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</si>
  <si>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</si>
  <si>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</si>
  <si>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</si>
  <si>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</si>
  <si>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</si>
  <si>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</si>
  <si>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</si>
  <si>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</si>
  <si>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</si>
  <si>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</si>
  <si>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</si>
  <si>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</si>
  <si>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</si>
  <si>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</si>
  <si>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</si>
  <si>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</si>
  <si>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</si>
  <si>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</si>
  <si>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</si>
  <si>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</si>
  <si>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</si>
  <si>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</si>
  <si>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</si>
  <si>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</si>
  <si>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</si>
  <si>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</si>
  <si>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</si>
  <si>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</si>
  <si>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</si>
  <si>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</si>
  <si>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</si>
  <si>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</si>
  <si>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</si>
  <si>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</si>
  <si>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</si>
  <si>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</si>
  <si>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</si>
  <si>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</si>
  <si>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</si>
  <si>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</si>
  <si>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</si>
  <si>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</si>
  <si>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</si>
  <si>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</si>
  <si>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</si>
  <si>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</si>
  <si>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</si>
  <si>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</si>
  <si>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</si>
  <si>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</si>
  <si>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</si>
  <si>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</si>
  <si>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</si>
  <si>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</si>
  <si>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</si>
  <si>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</si>
  <si>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</si>
  <si>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</si>
  <si>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</si>
  <si>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</si>
  <si>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</si>
  <si>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</si>
  <si>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</si>
  <si>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</si>
  <si>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</si>
  <si>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</si>
  <si>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</si>
  <si>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</si>
  <si>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</si>
  <si>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</si>
  <si>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</si>
  <si>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</si>
  <si>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</si>
  <si>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</si>
  <si>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</si>
  <si>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</si>
  <si>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</si>
  <si>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</si>
  <si>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</si>
  <si>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</si>
  <si>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</si>
  <si>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</si>
  <si>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</si>
  <si>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</si>
  <si>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</si>
  <si>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</si>
  <si>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</si>
  <si>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</si>
  <si>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</si>
  <si>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</si>
  <si>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</si>
  <si>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</si>
  <si>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</si>
  <si>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</si>
  <si>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</si>
  <si>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</si>
  <si>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</si>
  <si>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</si>
  <si>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</si>
  <si>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</si>
  <si>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</si>
  <si>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</si>
  <si>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</si>
  <si>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</si>
  <si>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</si>
  <si>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</si>
  <si>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</si>
  <si>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</si>
  <si>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</si>
  <si>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</si>
  <si>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</si>
  <si>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</si>
  <si>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</si>
  <si>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</si>
  <si>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</si>
  <si>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</si>
  <si>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</si>
  <si>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</si>
  <si>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</si>
  <si>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</si>
  <si>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</si>
  <si>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</si>
  <si>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</si>
  <si>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</si>
  <si>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</si>
  <si>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</si>
  <si>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</si>
  <si>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</si>
  <si>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</si>
  <si>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</si>
  <si>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</si>
  <si>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</si>
  <si>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</si>
  <si>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</si>
  <si>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</si>
  <si>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</si>
  <si>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</si>
  <si>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</si>
  <si>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</si>
  <si>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</si>
  <si>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</si>
  <si>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</si>
  <si>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</si>
  <si>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</si>
  <si>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</si>
  <si>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</si>
  <si>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</si>
  <si>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</si>
  <si>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</si>
  <si>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</si>
  <si>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</si>
  <si>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</si>
  <si>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</si>
  <si>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</si>
  <si>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</si>
  <si>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</si>
  <si>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</si>
  <si>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</si>
  <si>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</si>
  <si>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</si>
  <si>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</si>
  <si>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</si>
  <si>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</si>
  <si>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</si>
  <si>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</si>
  <si>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</si>
  <si>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</si>
  <si>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</si>
  <si>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</si>
  <si>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</si>
  <si>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</si>
  <si>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</si>
  <si>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</si>
  <si>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</si>
  <si>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</si>
  <si>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</si>
  <si>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</si>
  <si>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</si>
  <si>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</si>
  <si>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</si>
  <si>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</si>
  <si>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</si>
  <si>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</si>
  <si>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</si>
  <si>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</si>
  <si>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</si>
  <si>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</si>
  <si>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</si>
  <si>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</si>
  <si>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</si>
  <si>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</si>
  <si>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</si>
  <si>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</si>
  <si>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</si>
  <si>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</si>
  <si>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</si>
  <si>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</si>
  <si>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</si>
  <si>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</si>
  <si>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</si>
  <si>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</si>
  <si>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</si>
  <si>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</si>
  <si>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</si>
  <si>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</si>
  <si>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</si>
  <si>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</si>
  <si>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</si>
  <si>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</si>
  <si>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</si>
  <si>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</si>
  <si>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</si>
  <si>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</si>
  <si>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</si>
  <si>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</si>
  <si>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</si>
  <si>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</si>
  <si>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</si>
  <si>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</si>
  <si>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</si>
  <si>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</si>
  <si>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</si>
  <si>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</si>
  <si>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</si>
  <si>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</si>
  <si>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</si>
  <si>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</si>
  <si>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</si>
  <si>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</si>
  <si>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</si>
  <si>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</si>
  <si>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</si>
  <si>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</si>
  <si>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</si>
  <si>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</si>
  <si>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</si>
  <si>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</si>
  <si>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</si>
  <si>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</si>
  <si>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</si>
  <si>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</si>
  <si>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</si>
  <si>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</si>
  <si>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</si>
  <si>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</si>
  <si>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</si>
  <si>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</si>
  <si>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</si>
  <si>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</si>
  <si>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</si>
  <si>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</si>
  <si>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</si>
  <si>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</si>
  <si>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</si>
  <si>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</si>
  <si>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</si>
  <si>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</si>
  <si>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</si>
  <si>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</si>
  <si>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</si>
  <si>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</si>
  <si>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</si>
  <si>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</si>
  <si>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</si>
  <si>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</si>
  <si>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</si>
  <si>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</si>
  <si>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</si>
  <si>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</si>
  <si>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</si>
  <si>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</si>
  <si>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</si>
  <si>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</si>
  <si>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</si>
  <si>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</si>
  <si>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</si>
  <si>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</si>
  <si>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</si>
  <si>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</si>
  <si>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</si>
  <si>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</si>
  <si>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</si>
  <si>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</si>
  <si>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</si>
  <si>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</si>
  <si>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</si>
  <si>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</si>
  <si>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</si>
  <si>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</si>
  <si>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</si>
  <si>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</si>
  <si>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</si>
  <si>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</si>
  <si>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</si>
  <si>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</si>
  <si>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</si>
  <si>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</si>
  <si>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</si>
  <si>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</si>
  <si>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</si>
  <si>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</si>
  <si>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</si>
  <si>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</si>
  <si>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</si>
  <si>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</si>
  <si>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</si>
  <si>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</si>
  <si>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</si>
  <si>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</si>
  <si>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</si>
  <si>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</si>
  <si>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</si>
  <si>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</si>
  <si>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</si>
  <si>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</si>
  <si>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</si>
  <si>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</si>
  <si>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</si>
  <si>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</si>
  <si>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</si>
  <si>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</si>
  <si>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</si>
  <si>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</si>
  <si>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</si>
  <si>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</si>
  <si>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</si>
  <si>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</si>
  <si>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</si>
  <si>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</si>
  <si>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</si>
  <si>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</si>
  <si>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</si>
  <si>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</si>
  <si>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</si>
  <si>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</si>
  <si>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</si>
  <si>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</si>
  <si>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</si>
  <si>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</si>
  <si>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</si>
  <si>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</si>
  <si>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</si>
  <si>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</si>
  <si>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</si>
  <si>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</si>
  <si>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</si>
  <si>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</si>
  <si>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</si>
  <si>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</si>
  <si>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</si>
  <si>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</si>
  <si>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</si>
  <si>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</si>
  <si>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</si>
  <si>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</si>
  <si>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</si>
  <si>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</si>
  <si>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</si>
  <si>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</si>
  <si>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</si>
  <si>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</si>
  <si>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</si>
  <si>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</si>
  <si>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</si>
  <si>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</si>
  <si>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</si>
  <si>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</si>
  <si>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</si>
  <si>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</si>
  <si>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</si>
  <si>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</si>
  <si>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</si>
  <si>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</si>
  <si>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</si>
  <si>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</si>
  <si>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</si>
  <si>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</si>
  <si>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</si>
  <si>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</si>
  <si>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</si>
  <si>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</si>
  <si>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</si>
  <si>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</si>
  <si>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</si>
  <si>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</si>
  <si>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</si>
  <si>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</si>
  <si>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</si>
  <si>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</si>
  <si>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</si>
  <si>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</si>
  <si>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</si>
  <si>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</si>
  <si>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</si>
  <si>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</si>
  <si>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</si>
  <si>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</si>
  <si>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</si>
  <si>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</si>
  <si>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</si>
  <si>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</si>
  <si>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</si>
  <si>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</si>
  <si>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</si>
  <si>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</si>
  <si>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</si>
  <si>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</si>
  <si>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</si>
  <si>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</si>
  <si>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</si>
  <si>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</si>
  <si>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</si>
  <si>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</si>
  <si>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</si>
  <si>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</si>
  <si>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</si>
  <si>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</si>
  <si>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</si>
  <si>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</si>
  <si>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</si>
  <si>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</si>
  <si>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</si>
  <si>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</si>
  <si>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</si>
  <si>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</si>
  <si>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</si>
  <si>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</si>
  <si>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</si>
  <si>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</si>
  <si>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</si>
  <si>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</si>
  <si>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</si>
  <si>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</si>
  <si>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</si>
  <si>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</si>
  <si>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</si>
  <si>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</si>
  <si>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</si>
  <si>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</si>
  <si>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</si>
  <si>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</si>
  <si>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</si>
  <si>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</si>
  <si>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</si>
  <si>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</si>
  <si>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</si>
  <si>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</si>
  <si>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</si>
  <si>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</si>
  <si>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</si>
  <si>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</si>
  <si>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</si>
  <si>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</si>
  <si>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</si>
  <si>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</si>
  <si>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</si>
  <si>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</si>
  <si>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</si>
  <si>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</si>
  <si>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</si>
  <si>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</si>
  <si>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</si>
  <si>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</si>
  <si>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</si>
  <si>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</si>
  <si>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</si>
  <si>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</si>
  <si>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</si>
  <si>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</si>
  <si>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</si>
  <si>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</si>
  <si>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</si>
  <si>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</si>
  <si>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</si>
  <si>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</si>
  <si>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</si>
  <si>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</si>
  <si>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</si>
  <si>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</si>
  <si>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</si>
  <si>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</si>
  <si>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</si>
  <si>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</si>
  <si>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</si>
  <si>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</si>
  <si>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</si>
  <si>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</si>
  <si>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</si>
  <si>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</si>
  <si>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</si>
  <si>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</si>
  <si>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</si>
  <si>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</si>
  <si>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</si>
  <si>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</si>
  <si>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</si>
  <si>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</si>
  <si>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</si>
  <si>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</si>
  <si>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</si>
  <si>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</si>
  <si>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</si>
  <si>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</si>
  <si>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</si>
  <si>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</si>
  <si>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</si>
  <si>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</si>
  <si>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</si>
  <si>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</si>
  <si>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</si>
  <si>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</si>
  <si>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</si>
  <si>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</si>
  <si>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</si>
  <si>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</si>
  <si>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</si>
  <si>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</si>
  <si>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</si>
  <si>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</si>
  <si>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</si>
  <si>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</si>
  <si>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</si>
  <si>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</si>
  <si>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</si>
  <si>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</si>
  <si>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</si>
  <si>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</si>
  <si>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</si>
  <si>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</si>
  <si>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</si>
  <si>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</si>
  <si>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</si>
  <si>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</si>
  <si>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</si>
  <si>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</si>
  <si>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</si>
  <si>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</si>
  <si>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</si>
  <si>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</si>
  <si>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</si>
  <si>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</si>
  <si>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</si>
  <si>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</si>
  <si>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</si>
  <si>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</si>
  <si>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</si>
  <si>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</si>
  <si>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</si>
  <si>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</si>
  <si>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</si>
  <si>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</si>
  <si>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</si>
  <si>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</si>
  <si>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</si>
  <si>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</si>
  <si>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</si>
  <si>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</si>
  <si>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</si>
  <si>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</si>
  <si>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</si>
  <si>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</si>
  <si>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</si>
  <si>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</si>
  <si>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</si>
  <si>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</si>
  <si>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</si>
  <si>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</si>
  <si>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</si>
  <si>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</si>
  <si>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</si>
  <si>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</si>
  <si>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</si>
  <si>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</si>
  <si>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</si>
  <si>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</si>
  <si>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</si>
  <si>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</si>
  <si>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</si>
  <si>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</si>
  <si>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</si>
  <si>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</si>
  <si>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</si>
  <si>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</si>
  <si>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</si>
  <si>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</si>
  <si>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</si>
  <si>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</si>
  <si>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</si>
  <si>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</si>
  <si>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</si>
  <si>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</si>
  <si>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</si>
  <si>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</si>
  <si>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</si>
  <si>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</si>
  <si>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</si>
  <si>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</si>
  <si>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</si>
  <si>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</si>
  <si>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</si>
  <si>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</si>
  <si>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</si>
  <si>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</si>
  <si>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</si>
  <si>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</si>
  <si>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</si>
  <si>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</si>
  <si>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</si>
  <si>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</si>
  <si>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</si>
  <si>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</si>
  <si>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</si>
  <si>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</si>
  <si>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</si>
  <si>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</si>
  <si>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</si>
  <si>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</si>
  <si>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</si>
  <si>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</si>
  <si>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</si>
  <si>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</si>
  <si>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</si>
  <si>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</si>
  <si>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</si>
  <si>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</si>
  <si>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</si>
  <si>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</si>
  <si>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</si>
  <si>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</si>
  <si>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</si>
  <si>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</si>
  <si>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</si>
  <si>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</si>
  <si>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</si>
  <si>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</si>
  <si>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</si>
  <si>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</si>
  <si>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</si>
  <si>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</si>
  <si>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</si>
  <si>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</si>
  <si>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</si>
  <si>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</si>
  <si>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</si>
  <si>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</si>
  <si>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</si>
  <si>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</si>
  <si>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</si>
  <si>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</si>
  <si>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</si>
  <si>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</si>
  <si>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</si>
  <si>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</si>
  <si>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</si>
  <si>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</si>
  <si>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</si>
  <si>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</si>
  <si>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</si>
  <si>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</si>
  <si>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</si>
  <si>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</si>
  <si>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</si>
  <si>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</si>
  <si>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</si>
  <si>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</si>
  <si>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</si>
  <si>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</si>
  <si>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</si>
  <si>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</si>
  <si>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</si>
  <si>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</si>
  <si>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</si>
  <si>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</si>
  <si>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</si>
  <si>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</si>
  <si>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</si>
  <si>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</si>
  <si>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</si>
  <si>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</si>
  <si>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</si>
  <si>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</si>
  <si>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</si>
  <si>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</si>
  <si>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</si>
  <si>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</si>
  <si>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</si>
  <si>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</si>
  <si>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</si>
  <si>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</si>
  <si>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</si>
  <si>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</si>
  <si>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</si>
  <si>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</si>
  <si>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</si>
  <si>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</si>
  <si>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</si>
  <si>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</si>
  <si>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</si>
  <si>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</si>
  <si>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</si>
  <si>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</si>
  <si>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</si>
  <si>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</si>
  <si>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</si>
  <si>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</si>
  <si>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</si>
  <si>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</si>
  <si>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</si>
  <si>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</si>
  <si>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</si>
  <si>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</si>
  <si>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</si>
  <si>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</si>
  <si>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</si>
  <si>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</si>
  <si>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</si>
  <si>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</si>
  <si>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</si>
  <si>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</si>
  <si>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</si>
  <si>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</si>
  <si>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</si>
  <si>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</si>
  <si>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</si>
  <si>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</si>
  <si>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</si>
  <si>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</si>
  <si>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</si>
  <si>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</si>
  <si>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</si>
  <si>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</si>
  <si>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</si>
  <si>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</si>
  <si>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</si>
  <si>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</si>
  <si>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</si>
  <si>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</si>
  <si>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</si>
  <si>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</si>
  <si>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</si>
  <si>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</si>
  <si>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</si>
  <si>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</si>
  <si>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</si>
  <si>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</si>
  <si>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</si>
  <si>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</si>
  <si>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</si>
  <si>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</si>
  <si>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</si>
  <si>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</si>
  <si>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</si>
  <si>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</si>
  <si>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</si>
  <si>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</si>
  <si>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</si>
  <si>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</si>
  <si>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</si>
  <si>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</si>
  <si>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</si>
  <si>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</si>
  <si>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</si>
  <si>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</si>
  <si>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</si>
  <si>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</si>
  <si>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</si>
  <si>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</si>
  <si>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</si>
  <si>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</si>
  <si>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</si>
  <si>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</si>
  <si>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</si>
  <si>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</si>
  <si>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</si>
  <si>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</si>
  <si>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</si>
  <si>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</si>
  <si>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</si>
  <si>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</si>
  <si>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</si>
  <si>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</si>
  <si>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</si>
  <si>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</si>
  <si>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</si>
  <si>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</si>
  <si>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</si>
  <si>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</si>
  <si>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</si>
  <si>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</si>
  <si>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</si>
  <si>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</si>
  <si>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</si>
  <si>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</si>
  <si>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</si>
  <si>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</si>
  <si>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</si>
  <si>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</si>
  <si>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</si>
  <si>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</si>
  <si>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</si>
  <si>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</si>
  <si>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</si>
  <si>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</si>
  <si>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</si>
  <si>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</si>
  <si>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</si>
  <si>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</si>
  <si>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</si>
  <si>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</si>
  <si>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</si>
  <si>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</si>
  <si>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</si>
  <si>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</si>
  <si>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</si>
  <si>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</si>
  <si>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</si>
  <si>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</si>
  <si>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</si>
  <si>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</si>
  <si>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</si>
  <si>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</si>
  <si>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</si>
  <si>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</si>
  <si>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</si>
  <si>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</si>
  <si>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</si>
  <si>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</si>
  <si>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</si>
  <si>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</si>
  <si>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</si>
  <si>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</si>
  <si>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</si>
  <si>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</si>
  <si>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</si>
  <si>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</si>
  <si>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</si>
  <si>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</si>
  <si>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</si>
  <si>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</si>
  <si>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</si>
  <si>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</si>
  <si>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</si>
  <si>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</si>
  <si>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</si>
  <si>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</si>
  <si>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</si>
  <si>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</si>
  <si>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</si>
  <si>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</si>
  <si>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</si>
  <si>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</si>
  <si>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</si>
  <si>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</si>
  <si>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</si>
  <si>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</si>
  <si>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</si>
  <si>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</si>
  <si>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</si>
  <si>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</si>
  <si>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</si>
  <si>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</si>
  <si>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</si>
  <si>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</si>
  <si>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</si>
  <si>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</si>
  <si>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</si>
  <si>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</si>
  <si>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</si>
  <si>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</si>
  <si>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</si>
  <si>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</si>
  <si>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</si>
  <si>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</si>
  <si>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</si>
  <si>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</si>
  <si>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</si>
  <si>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</si>
  <si>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</si>
  <si>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</si>
  <si>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</si>
  <si>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</si>
  <si>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</si>
  <si>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</si>
  <si>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</si>
  <si>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</si>
  <si>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</si>
  <si>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</si>
  <si>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</si>
  <si>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</si>
  <si>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</si>
  <si>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</si>
  <si>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</si>
  <si>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</si>
  <si>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</si>
  <si>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</si>
  <si>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</si>
  <si>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</si>
  <si>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</si>
  <si>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</si>
  <si>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</si>
  <si>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</si>
  <si>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</si>
  <si>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</si>
  <si>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</si>
  <si>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</si>
  <si>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</si>
  <si>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</si>
  <si>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</si>
  <si>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</si>
  <si>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</si>
  <si>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</si>
  <si>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</si>
  <si>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</si>
  <si>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</si>
  <si>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</si>
  <si>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</si>
  <si>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</si>
  <si>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</si>
  <si>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</si>
  <si>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</si>
  <si>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</si>
  <si>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</si>
  <si>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</si>
  <si>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</si>
  <si>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</si>
  <si>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</si>
  <si>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</si>
  <si>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</si>
  <si>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</si>
  <si>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</si>
  <si>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</si>
  <si>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</si>
  <si>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</si>
  <si>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</si>
  <si>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</si>
  <si>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</si>
  <si>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</si>
  <si>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</si>
  <si>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</si>
  <si>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</si>
  <si>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</si>
  <si>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</si>
  <si>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</si>
  <si>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</si>
  <si>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</si>
  <si>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</si>
  <si>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</si>
  <si>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</si>
  <si>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</si>
  <si>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</si>
  <si>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</si>
  <si>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</si>
  <si>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</si>
  <si>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</si>
  <si>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</si>
  <si>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</si>
  <si>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</si>
  <si>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</si>
  <si>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</si>
  <si>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</si>
  <si>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</si>
  <si>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</si>
  <si>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</si>
  <si>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</si>
  <si>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</si>
  <si>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</si>
  <si>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</si>
  <si>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</si>
  <si>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</si>
  <si>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</si>
  <si>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</si>
  <si>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</si>
  <si>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</si>
  <si>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</si>
  <si>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</si>
  <si>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</si>
  <si>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</si>
  <si>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</si>
  <si>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</si>
  <si>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</si>
  <si>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</si>
  <si>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</si>
  <si>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</si>
  <si>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</si>
  <si>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</si>
  <si>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</si>
  <si>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</si>
  <si>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</si>
  <si>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</si>
  <si>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</si>
  <si>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</si>
  <si>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</si>
  <si>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</si>
  <si>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</si>
  <si>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</si>
  <si>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</si>
  <si>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</si>
  <si>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</si>
  <si>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</si>
  <si>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</si>
  <si>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</si>
  <si>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</si>
  <si>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</si>
  <si>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</si>
  <si>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</si>
  <si>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</si>
  <si>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</si>
  <si>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</si>
  <si>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</si>
  <si>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</si>
  <si>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</si>
  <si>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</si>
  <si>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</si>
  <si>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</si>
  <si>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</si>
  <si>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</si>
  <si>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</si>
  <si>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</si>
  <si>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</si>
  <si>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</si>
  <si>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</si>
  <si>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</si>
  <si>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</si>
  <si>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</si>
  <si>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</si>
  <si>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</si>
  <si>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</si>
  <si>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</si>
  <si>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</si>
  <si>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</si>
  <si>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</si>
  <si>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</si>
  <si>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</si>
  <si>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</si>
  <si>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</si>
  <si>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</si>
  <si>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</si>
  <si>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</si>
  <si>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</si>
  <si>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</si>
  <si>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</si>
  <si>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</si>
  <si>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</si>
  <si>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</si>
  <si>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</si>
  <si>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</si>
  <si>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</si>
  <si>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</si>
  <si>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</si>
  <si>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</si>
  <si>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</si>
  <si>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</si>
  <si>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</si>
  <si>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</si>
  <si>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</si>
  <si>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</si>
  <si>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</si>
  <si>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</si>
  <si>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</si>
  <si>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</si>
  <si>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</si>
  <si>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</si>
  <si>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</si>
  <si>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</si>
  <si>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</si>
  <si>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</si>
  <si>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</si>
  <si>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</si>
  <si>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</si>
  <si>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</si>
  <si>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</si>
  <si>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</si>
  <si>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</si>
  <si>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</si>
  <si>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</si>
  <si>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</si>
  <si>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</si>
  <si>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</si>
  <si>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</si>
  <si>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</si>
  <si>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</si>
  <si>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</si>
  <si>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</si>
  <si>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</si>
  <si>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</si>
  <si>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</si>
  <si>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</si>
  <si>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</si>
  <si>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</si>
  <si>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</si>
  <si>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</si>
  <si>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</si>
  <si>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</si>
  <si>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</si>
  <si>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</si>
  <si>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</si>
  <si>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</si>
  <si>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</si>
  <si>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</si>
  <si>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</si>
  <si>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</si>
  <si>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</si>
  <si>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</si>
  <si>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</si>
  <si>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</si>
  <si>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</si>
  <si>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</si>
  <si>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</si>
  <si>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</si>
  <si>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</si>
  <si>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</si>
  <si>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</si>
  <si>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</si>
  <si>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</si>
  <si>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</si>
  <si>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</si>
  <si>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</si>
  <si>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</si>
  <si>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</si>
  <si>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</si>
  <si>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</si>
  <si>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</si>
  <si>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</si>
  <si>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</si>
  <si>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</si>
  <si>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</si>
  <si>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</si>
  <si>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</si>
  <si>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</si>
  <si>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</si>
  <si>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</si>
  <si>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</si>
  <si>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</si>
  <si>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</si>
  <si>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</si>
  <si>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</si>
  <si>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</si>
  <si>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</si>
  <si>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</si>
  <si>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</si>
  <si>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</si>
  <si>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</si>
  <si>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</si>
  <si>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</si>
  <si>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</si>
  <si>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</si>
  <si>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</si>
  <si>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</si>
  <si>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</si>
  <si>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</si>
  <si>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</si>
  <si>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</si>
  <si>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</si>
  <si>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</si>
  <si>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</si>
  <si>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</si>
  <si>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</si>
  <si>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</si>
  <si>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</si>
  <si>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</si>
  <si>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</si>
  <si>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</si>
  <si>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</si>
  <si>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</si>
  <si>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</si>
  <si>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</si>
  <si>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</si>
  <si>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</si>
  <si>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</si>
  <si>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</si>
  <si>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</si>
  <si>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</si>
  <si>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</si>
  <si>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</si>
  <si>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</si>
  <si>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</si>
  <si>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</si>
  <si>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</si>
  <si>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</si>
  <si>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</si>
  <si>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</si>
  <si>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</si>
  <si>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</si>
  <si>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</si>
  <si>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</si>
  <si>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</si>
  <si>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</si>
  <si>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</si>
  <si>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</si>
  <si>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</si>
  <si>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</si>
  <si>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</si>
  <si>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</si>
  <si>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</si>
  <si>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</si>
  <si>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</si>
  <si>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</si>
  <si>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</si>
  <si>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</si>
  <si>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</si>
  <si>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</si>
  <si>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</si>
  <si>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</si>
  <si>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</si>
  <si>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</si>
  <si>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</si>
  <si>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</si>
  <si>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</si>
  <si>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</si>
  <si>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</si>
  <si>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</si>
  <si>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</si>
  <si>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</si>
  <si>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</si>
  <si>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</si>
  <si>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</si>
  <si>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</si>
  <si>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</si>
  <si>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</si>
  <si>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</si>
  <si>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</si>
  <si>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</si>
  <si>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</si>
  <si>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</si>
  <si>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</si>
  <si>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</si>
  <si>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</si>
  <si>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</si>
  <si>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</si>
  <si>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</si>
  <si>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</si>
  <si>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</si>
  <si>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</si>
  <si>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</si>
  <si>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</si>
  <si>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</si>
  <si>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</si>
  <si>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</si>
  <si>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</si>
  <si>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</si>
  <si>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</si>
  <si>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</si>
  <si>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</si>
  <si>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</si>
  <si>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</si>
  <si>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</si>
  <si>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</si>
  <si>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</si>
  <si>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</si>
  <si>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</si>
  <si>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</si>
  <si>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</si>
  <si>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</si>
  <si>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</si>
  <si>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</si>
  <si>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</si>
  <si>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</si>
  <si>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</si>
  <si>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</si>
  <si>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</si>
  <si>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</si>
  <si>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</si>
  <si>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</si>
  <si>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</si>
  <si>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</si>
  <si>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</si>
  <si>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</si>
  <si>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</si>
  <si>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</si>
  <si>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</si>
  <si>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</si>
  <si>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</si>
  <si>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</si>
  <si>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</si>
  <si>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</si>
  <si>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</si>
  <si>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</si>
  <si>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</si>
  <si>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</si>
  <si>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</si>
  <si>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</si>
  <si>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</si>
  <si>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</si>
  <si>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</si>
  <si>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</si>
  <si>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</si>
  <si>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</si>
  <si>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</si>
  <si>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</si>
  <si>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</si>
  <si>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</si>
  <si>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</si>
  <si>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</si>
  <si>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</si>
  <si>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</si>
  <si>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</si>
  <si>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</si>
  <si>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</si>
  <si>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</si>
  <si>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</si>
  <si>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</si>
  <si>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</si>
  <si>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</si>
  <si>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</si>
  <si>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</si>
  <si>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</si>
  <si>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</si>
  <si>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</si>
  <si>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</si>
  <si>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</si>
  <si>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</si>
  <si>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</si>
  <si>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</si>
  <si>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</si>
  <si>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</si>
  <si>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</si>
  <si>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</si>
  <si>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</si>
  <si>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</si>
  <si>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</si>
  <si>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</si>
  <si>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</si>
  <si>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</si>
  <si>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</si>
  <si>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</si>
  <si>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</si>
  <si>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</si>
  <si>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</si>
  <si>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</si>
  <si>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</si>
  <si>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</si>
  <si>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</si>
  <si>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</si>
  <si>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</si>
  <si>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</si>
  <si>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</si>
  <si>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</si>
  <si>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</si>
  <si>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</si>
  <si>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</si>
  <si>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</si>
  <si>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</si>
  <si>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</si>
  <si>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</si>
  <si>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</si>
  <si>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</si>
  <si>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</si>
  <si>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</si>
  <si>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</si>
  <si>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</si>
  <si>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</si>
  <si>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</si>
  <si>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</si>
  <si>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</si>
  <si>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</si>
  <si>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</si>
  <si>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</si>
  <si>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</si>
  <si>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</si>
  <si>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</si>
  <si>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</si>
  <si>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</si>
  <si>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</si>
  <si>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</si>
  <si>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</si>
  <si>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</si>
  <si>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</si>
  <si>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</si>
  <si>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</si>
  <si>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</si>
  <si>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</si>
  <si>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</si>
  <si>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</si>
  <si>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</si>
  <si>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</si>
  <si>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</si>
  <si>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</si>
  <si>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</si>
  <si>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</si>
  <si>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</si>
  <si>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</si>
  <si>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</si>
  <si>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</si>
  <si>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</si>
  <si>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</si>
  <si>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</si>
  <si>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</si>
  <si>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</si>
  <si>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</si>
  <si>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</si>
  <si>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</si>
  <si>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</si>
  <si>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</si>
  <si>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</si>
  <si>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</si>
  <si>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</si>
  <si>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</si>
  <si>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</si>
  <si>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</si>
  <si>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</si>
  <si>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</si>
  <si>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</si>
  <si>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</si>
  <si>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</si>
  <si>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</si>
  <si>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</si>
  <si>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</si>
  <si>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</si>
  <si>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</si>
  <si>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</si>
  <si>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</si>
  <si>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</si>
  <si>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</si>
  <si>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</si>
  <si>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</si>
  <si>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</si>
  <si>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</si>
  <si>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</si>
  <si>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</si>
  <si>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</si>
  <si>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</si>
  <si>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</si>
  <si>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</si>
  <si>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</si>
  <si>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</si>
  <si>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</si>
  <si>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</si>
  <si>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</si>
  <si>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</si>
  <si>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</si>
  <si>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</si>
  <si>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</si>
  <si>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</si>
  <si>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</si>
  <si>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</si>
  <si>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</si>
  <si>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</si>
  <si>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</si>
  <si>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</si>
  <si>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</si>
  <si>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</si>
  <si>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</si>
  <si>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</si>
  <si>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</si>
  <si>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</si>
  <si>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</si>
  <si>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</si>
  <si>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</si>
  <si>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</si>
  <si>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</si>
  <si>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</si>
  <si>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</si>
  <si>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</si>
  <si>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</si>
  <si>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</si>
  <si>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</si>
  <si>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</si>
  <si>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</si>
  <si>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</si>
  <si>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</si>
  <si>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</si>
  <si>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</si>
  <si>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</si>
  <si>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</si>
  <si>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</si>
  <si>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</si>
  <si>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</si>
  <si>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</si>
  <si>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</si>
  <si>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</si>
  <si>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</si>
  <si>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</si>
  <si>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</si>
  <si>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</si>
  <si>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</si>
  <si>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</si>
  <si>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</si>
  <si>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</si>
  <si>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</si>
  <si>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</si>
  <si>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</si>
  <si>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</si>
  <si>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</si>
  <si>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</si>
  <si>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</si>
  <si>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</si>
  <si>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</si>
  <si>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</si>
  <si>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</si>
  <si>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</si>
  <si>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</si>
  <si>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</si>
  <si>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</si>
  <si>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</si>
  <si>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</si>
  <si>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</si>
  <si>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</si>
  <si>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</si>
  <si>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</si>
  <si>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</si>
  <si>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</si>
  <si>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</si>
  <si>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</si>
  <si>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</si>
  <si>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</si>
  <si>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</si>
  <si>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</si>
  <si>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</si>
  <si>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</si>
  <si>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</si>
  <si>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</si>
  <si>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</si>
  <si>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</si>
  <si>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</si>
  <si>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</si>
  <si>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</si>
  <si>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</si>
  <si>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</si>
  <si>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</si>
  <si>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</si>
  <si>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</si>
  <si>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</si>
  <si>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</si>
  <si>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</si>
  <si>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</si>
  <si>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</si>
  <si>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</si>
  <si>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</si>
  <si>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</si>
  <si>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</si>
  <si>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</si>
  <si>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</si>
  <si>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</si>
  <si>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</si>
  <si>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</si>
  <si>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</si>
  <si>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</si>
  <si>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</si>
  <si>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</si>
  <si>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</si>
  <si>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</si>
  <si>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</si>
  <si>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</si>
  <si>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</si>
  <si>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</si>
  <si>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</si>
  <si>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</si>
  <si>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</si>
  <si>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</si>
  <si>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</si>
  <si>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</si>
  <si>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</si>
  <si>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</si>
  <si>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</si>
  <si>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</si>
  <si>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</si>
  <si>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</si>
  <si>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</si>
  <si>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</si>
  <si>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</si>
  <si>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</si>
  <si>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</si>
  <si>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</si>
  <si>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</si>
  <si>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</si>
  <si>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</si>
  <si>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</si>
  <si>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</si>
  <si>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</si>
  <si>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</si>
  <si>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</si>
  <si>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</si>
  <si>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</si>
  <si>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</si>
  <si>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</si>
  <si>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</si>
  <si>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</si>
  <si>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</si>
  <si>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</si>
  <si>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</si>
  <si>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</si>
  <si>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</si>
  <si>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</si>
  <si>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</si>
  <si>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</si>
  <si>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</si>
  <si>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</si>
  <si>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</si>
  <si>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</si>
  <si>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</si>
  <si>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</si>
  <si>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</si>
  <si>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</si>
  <si>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</si>
  <si>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</si>
  <si>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</si>
  <si>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</si>
  <si>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</si>
  <si>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</si>
  <si>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</si>
  <si>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</si>
  <si>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</si>
  <si>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</si>
  <si>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</si>
  <si>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</si>
  <si>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</si>
  <si>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</si>
  <si>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</si>
  <si>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</si>
  <si>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</si>
  <si>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</si>
  <si>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</si>
  <si>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</si>
  <si>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</si>
  <si>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</si>
  <si>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</si>
  <si>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</si>
  <si>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</si>
  <si>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</si>
  <si>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</si>
  <si>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</si>
  <si>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</si>
  <si>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</si>
  <si>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</si>
  <si>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</si>
  <si>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</si>
  <si>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</si>
  <si>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</si>
  <si>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</si>
  <si>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</si>
  <si>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</si>
  <si>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</si>
  <si>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</si>
  <si>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</si>
  <si>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</si>
  <si>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</si>
  <si>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</si>
  <si>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</si>
  <si>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</si>
  <si>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</si>
  <si>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</si>
  <si>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</si>
  <si>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</si>
  <si>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</si>
  <si>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</si>
  <si>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</si>
  <si>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</si>
  <si>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</si>
  <si>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</si>
  <si>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</si>
  <si>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</si>
  <si>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</si>
  <si>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</si>
  <si>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</si>
  <si>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</si>
  <si>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</si>
  <si>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</si>
  <si>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</si>
  <si>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</si>
  <si>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</si>
  <si>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</si>
  <si>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</si>
  <si>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</si>
  <si>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</si>
  <si>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</si>
  <si>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</si>
  <si>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</si>
  <si>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</si>
  <si>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</si>
  <si>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</si>
  <si>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</si>
  <si>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</si>
  <si>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</si>
  <si>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</si>
  <si>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</si>
  <si>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</si>
  <si>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</si>
  <si>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</si>
  <si>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</si>
  <si>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</si>
  <si>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</si>
  <si>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</si>
  <si>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</si>
  <si>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</si>
  <si>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</si>
  <si>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</si>
  <si>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</si>
  <si>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</si>
  <si>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</si>
  <si>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</si>
  <si>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</si>
  <si>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</si>
  <si>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</si>
  <si>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</si>
  <si>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</si>
  <si>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</si>
  <si>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</si>
  <si>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</si>
  <si>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</si>
  <si>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</si>
  <si>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</si>
  <si>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</si>
  <si>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</si>
  <si>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</si>
  <si>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</si>
  <si>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</si>
  <si>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</si>
  <si>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</si>
  <si>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</si>
  <si>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</si>
  <si>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</si>
  <si>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</si>
  <si>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</si>
  <si>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</si>
  <si>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</si>
  <si>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</si>
  <si>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</si>
  <si>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</si>
  <si>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</si>
  <si>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</si>
  <si>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</si>
  <si>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</si>
  <si>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</si>
  <si>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</si>
  <si>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</si>
  <si>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</si>
  <si>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</si>
  <si>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</si>
  <si>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</si>
  <si>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</si>
  <si>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</si>
  <si>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</si>
  <si>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</si>
  <si>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</si>
  <si>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</si>
  <si>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</si>
  <si>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</si>
  <si>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</si>
  <si>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</si>
  <si>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</si>
  <si>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</si>
  <si>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</si>
  <si>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</si>
  <si>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</si>
  <si>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</si>
  <si>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</si>
  <si>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</si>
  <si>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</si>
  <si>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</si>
  <si>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</si>
  <si>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</si>
  <si>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</si>
  <si>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</si>
  <si>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</si>
  <si>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</si>
  <si>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</si>
  <si>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</si>
  <si>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</si>
  <si>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</si>
  <si>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</si>
  <si>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</si>
  <si>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</si>
  <si>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</si>
  <si>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</si>
  <si>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</si>
  <si>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</si>
  <si>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</si>
  <si>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</si>
  <si>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</si>
  <si>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</si>
  <si>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</si>
  <si>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</si>
  <si>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</si>
  <si>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</si>
  <si>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</si>
  <si>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</si>
  <si>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</si>
  <si>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</si>
  <si>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</si>
  <si>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</si>
  <si>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</si>
  <si>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</si>
  <si>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</si>
  <si>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</si>
  <si>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</si>
  <si>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</si>
  <si>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</si>
  <si>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</si>
  <si>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</si>
  <si>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</si>
  <si>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</si>
  <si>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</si>
  <si>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</si>
  <si>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</si>
  <si>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</si>
  <si>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</si>
  <si>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</si>
  <si>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</si>
  <si>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</si>
  <si>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</si>
  <si>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</si>
  <si>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</si>
  <si>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</si>
  <si>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</si>
  <si>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</si>
  <si>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</si>
  <si>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</si>
  <si>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</si>
  <si>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</si>
  <si>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</si>
  <si>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</si>
  <si>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</si>
  <si>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</si>
  <si>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</si>
  <si>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</si>
  <si>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</si>
  <si>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</si>
  <si>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</si>
  <si>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</si>
  <si>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</si>
  <si>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</si>
  <si>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</si>
  <si>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</si>
  <si>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</si>
  <si>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</si>
  <si>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</si>
  <si>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</si>
  <si>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</si>
  <si>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</si>
  <si>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</si>
  <si>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</si>
  <si>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</si>
  <si>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</si>
  <si>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</si>
  <si>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</si>
  <si>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</si>
  <si>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</si>
  <si>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</si>
  <si>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</si>
  <si>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</si>
  <si>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</si>
  <si>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</si>
  <si>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</si>
  <si>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</si>
  <si>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</si>
  <si>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</si>
  <si>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</si>
  <si>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</si>
  <si>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</si>
  <si>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</si>
  <si>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</si>
  <si>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</si>
  <si>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</si>
  <si>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</si>
  <si>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</si>
  <si>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</si>
  <si>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</si>
  <si>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</si>
  <si>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</si>
  <si>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</si>
  <si>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</si>
  <si>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</si>
  <si>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</si>
  <si>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</si>
  <si>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</si>
  <si>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</si>
  <si>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</si>
  <si>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</si>
  <si>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</si>
  <si>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</si>
  <si>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</si>
  <si>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</si>
  <si>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</si>
  <si>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</si>
  <si>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</si>
  <si>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</si>
  <si>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</si>
  <si>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</si>
  <si>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</si>
  <si>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</si>
  <si>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</si>
  <si>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</si>
  <si>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</si>
  <si>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</si>
  <si>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</si>
  <si>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</si>
  <si>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</si>
  <si>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</si>
  <si>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</si>
  <si>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</si>
  <si>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</si>
  <si>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</si>
  <si>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</si>
  <si>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</si>
  <si>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</si>
  <si>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</si>
  <si>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</si>
  <si>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</si>
  <si>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</si>
  <si>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</si>
  <si>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</si>
  <si>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</si>
  <si>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</si>
  <si>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</si>
  <si>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</si>
  <si>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</si>
  <si>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</si>
  <si>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</si>
  <si>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</si>
  <si>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</si>
  <si>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</si>
  <si>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</si>
  <si>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</si>
  <si>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</si>
  <si>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</si>
  <si>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</si>
  <si>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</si>
  <si>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</si>
  <si>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</si>
  <si>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</si>
  <si>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</si>
  <si>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</si>
  <si>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</si>
  <si>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</si>
  <si>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</si>
  <si>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</si>
  <si>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</si>
  <si>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</si>
  <si>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</si>
  <si>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</si>
  <si>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</si>
  <si>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</si>
  <si>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</si>
  <si>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</si>
  <si>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</si>
  <si>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</si>
  <si>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</si>
  <si>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</si>
  <si>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</si>
  <si>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</si>
  <si>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</si>
  <si>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</si>
  <si>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</si>
  <si>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</si>
  <si>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</si>
  <si>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</si>
  <si>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</si>
  <si>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</si>
  <si>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</si>
  <si>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</si>
  <si>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</si>
  <si>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</si>
  <si>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</si>
  <si>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</si>
  <si>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</si>
  <si>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</si>
  <si>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</si>
  <si>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</si>
  <si>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</si>
  <si>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</si>
  <si>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</si>
  <si>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</si>
  <si>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</si>
  <si>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</si>
  <si>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</si>
  <si>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</si>
  <si>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</si>
  <si>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</si>
  <si>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</si>
  <si>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</si>
  <si>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</si>
  <si>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</si>
  <si>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</si>
  <si>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</si>
  <si>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</si>
  <si>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</si>
  <si>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</si>
  <si>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</si>
  <si>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</si>
  <si>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</si>
  <si>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</si>
  <si>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</si>
  <si>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</si>
  <si>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</si>
  <si>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</si>
  <si>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</si>
  <si>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</si>
  <si>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</si>
  <si>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</si>
  <si>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</si>
  <si>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</si>
  <si>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</si>
  <si>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</si>
  <si>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</si>
  <si>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</si>
  <si>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</si>
  <si>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</si>
  <si>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</si>
  <si>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</si>
  <si>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</si>
  <si>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</si>
  <si>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</si>
  <si>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</si>
  <si>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</si>
  <si>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</si>
  <si>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</si>
  <si>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</si>
  <si>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</si>
  <si>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</si>
  <si>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</si>
  <si>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</si>
  <si>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</si>
  <si>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</si>
  <si>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</si>
  <si>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</si>
  <si>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</si>
  <si>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</si>
  <si>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</si>
  <si>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</si>
  <si>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</si>
  <si>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</si>
  <si>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</si>
  <si>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</si>
  <si>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</si>
  <si>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</si>
  <si>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</si>
  <si>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</si>
  <si>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</si>
  <si>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</si>
  <si>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</si>
  <si>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</si>
  <si>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</si>
  <si>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</si>
  <si>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</si>
  <si>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</si>
  <si>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</si>
  <si>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</si>
  <si>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</si>
  <si>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</si>
  <si>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</si>
  <si>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</si>
  <si>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</si>
  <si>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</si>
  <si>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</si>
  <si>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</si>
  <si>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</si>
  <si>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</si>
  <si>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</si>
  <si>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</si>
  <si>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</si>
  <si>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</si>
  <si>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</si>
  <si>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</si>
  <si>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</si>
  <si>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</si>
  <si>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</si>
  <si>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</si>
  <si>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</si>
  <si>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</si>
  <si>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</si>
  <si>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</si>
  <si>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</si>
  <si>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</si>
  <si>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</si>
  <si>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</si>
  <si>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</si>
  <si>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</si>
  <si>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</si>
  <si>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</si>
  <si>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</si>
  <si>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</si>
  <si>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</si>
  <si>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</si>
  <si>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</si>
  <si>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</si>
  <si>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</si>
  <si>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</si>
  <si>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</si>
  <si>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</si>
  <si>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</si>
  <si>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</si>
  <si>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</si>
  <si>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</si>
  <si>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</si>
  <si>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</si>
  <si>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</si>
  <si>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</si>
  <si>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</si>
  <si>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</si>
  <si>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</si>
  <si>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</si>
  <si>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</si>
  <si>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</si>
  <si>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</si>
  <si>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</si>
  <si>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</si>
  <si>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</si>
  <si>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</si>
  <si>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</si>
  <si>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</si>
  <si>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</si>
  <si>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</si>
  <si>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</si>
  <si>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</si>
  <si>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</si>
  <si>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</si>
  <si>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</si>
  <si>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</si>
  <si>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</si>
  <si>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</si>
  <si>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</si>
  <si>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</si>
  <si>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</si>
  <si>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</si>
  <si>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</si>
  <si>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</si>
  <si>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</si>
  <si>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</si>
  <si>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</si>
  <si>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</si>
  <si>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</si>
  <si>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</si>
  <si>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</si>
  <si>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</si>
  <si>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</si>
  <si>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</si>
  <si>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</si>
  <si>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</si>
  <si>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</si>
  <si>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</si>
  <si>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</si>
  <si>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</si>
  <si>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</si>
  <si>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</si>
  <si>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</si>
  <si>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</si>
  <si>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</si>
  <si>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</si>
  <si>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</si>
  <si>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</si>
  <si>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</si>
  <si>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</si>
  <si>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</si>
  <si>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</si>
  <si>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</si>
  <si>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</si>
  <si>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</si>
  <si>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</si>
  <si>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</si>
  <si>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</si>
  <si>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</si>
  <si>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</si>
  <si>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</si>
  <si>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</si>
  <si>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</si>
  <si>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</si>
  <si>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</si>
  <si>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</si>
  <si>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</si>
  <si>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</si>
  <si>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</si>
  <si>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</si>
  <si>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</si>
  <si>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</si>
  <si>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</si>
  <si>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</si>
  <si>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</si>
  <si>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</si>
  <si>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</si>
  <si>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</si>
  <si>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</si>
  <si>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</si>
  <si>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</si>
  <si>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</si>
  <si>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</si>
  <si>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</si>
  <si>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</si>
  <si>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</si>
  <si>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</si>
  <si>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</si>
  <si>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</si>
  <si>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</si>
  <si>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</si>
  <si>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</si>
  <si>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</si>
  <si>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</si>
  <si>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</si>
  <si>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</si>
  <si>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</si>
  <si>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</si>
  <si>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</si>
  <si>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</si>
  <si>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</si>
  <si>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</si>
  <si>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</si>
  <si>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</si>
  <si>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</si>
  <si>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</si>
  <si>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</si>
  <si>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</si>
  <si>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</si>
  <si>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</si>
  <si>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</si>
  <si>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</si>
  <si>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</si>
  <si>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</si>
  <si>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</si>
  <si>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</si>
  <si>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</si>
  <si>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</si>
  <si>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</si>
  <si>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</si>
  <si>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</si>
  <si>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</si>
  <si>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</si>
  <si>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</si>
  <si>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</si>
  <si>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</si>
  <si>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</si>
  <si>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</si>
  <si>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</si>
  <si>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</si>
  <si>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</si>
  <si>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</si>
  <si>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</si>
  <si>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</si>
  <si>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</si>
  <si>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</si>
  <si>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</si>
  <si>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</si>
  <si>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</si>
  <si>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</si>
  <si>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</si>
  <si>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</si>
  <si>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</si>
  <si>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</si>
  <si>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</si>
  <si>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</si>
  <si>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</si>
  <si>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</si>
  <si>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</si>
  <si>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</si>
  <si>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</si>
  <si>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</si>
  <si>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</si>
  <si>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</si>
  <si>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</si>
  <si>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</si>
  <si>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</si>
  <si>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</si>
  <si>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</si>
  <si>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</si>
  <si>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</si>
  <si>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</si>
  <si>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</si>
  <si>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</si>
  <si>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</si>
  <si>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</si>
  <si>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</si>
  <si>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</si>
  <si>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</si>
  <si>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</si>
  <si>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</si>
  <si>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</si>
  <si>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</si>
  <si>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</si>
  <si>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</si>
  <si>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</si>
  <si>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</si>
  <si>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</si>
  <si>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</si>
  <si>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</si>
  <si>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</si>
  <si>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</si>
  <si>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</si>
  <si>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</si>
  <si>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</si>
  <si>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</si>
  <si>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</si>
  <si>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</si>
  <si>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</si>
  <si>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</si>
  <si>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</si>
  <si>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</si>
  <si>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</si>
  <si>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</si>
  <si>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</si>
  <si>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</si>
  <si>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</si>
  <si>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</si>
  <si>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</si>
  <si>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</si>
  <si>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</si>
  <si>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</si>
  <si>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</si>
  <si>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</si>
  <si>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</si>
  <si>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</si>
  <si>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</si>
  <si>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</si>
  <si>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</si>
  <si>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</si>
  <si>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</si>
  <si>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</si>
  <si>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</si>
  <si>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</si>
  <si>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</si>
  <si>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</si>
  <si>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</si>
  <si>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</si>
  <si>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</si>
  <si>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</si>
  <si>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</si>
  <si>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</si>
  <si>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</si>
  <si>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</si>
  <si>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</si>
  <si>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</si>
  <si>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</si>
  <si>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</si>
  <si>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</si>
  <si>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</si>
  <si>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</si>
  <si>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</si>
  <si>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</si>
  <si>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</si>
  <si>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</si>
  <si>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</si>
  <si>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</si>
  <si>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</si>
  <si>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</si>
  <si>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</si>
  <si>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</si>
  <si>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</si>
  <si>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</si>
  <si>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</si>
  <si>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</si>
  <si>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</si>
  <si>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</si>
  <si>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</si>
  <si>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</si>
  <si>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</si>
  <si>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</si>
  <si>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</si>
  <si>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</si>
  <si>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</si>
  <si>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</si>
  <si>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</si>
  <si>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</si>
  <si>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</si>
  <si>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</si>
  <si>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</si>
  <si>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</si>
  <si>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</si>
  <si>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</si>
  <si>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</si>
  <si>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</si>
  <si>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</si>
  <si>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</si>
  <si>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</si>
  <si>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</si>
  <si>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</si>
  <si>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</si>
  <si>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</si>
  <si>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</si>
  <si>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</si>
  <si>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</si>
  <si>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</si>
  <si>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</si>
  <si>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</si>
  <si>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</si>
  <si>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</si>
  <si>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</si>
  <si>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</si>
  <si>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</si>
  <si>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</si>
  <si>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</si>
  <si>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</si>
  <si>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</si>
  <si>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</si>
  <si>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</si>
  <si>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</si>
  <si>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</si>
  <si>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</si>
  <si>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</si>
  <si>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</si>
  <si>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</si>
  <si>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</si>
  <si>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</si>
  <si>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</si>
  <si>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</si>
  <si>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</si>
  <si>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</si>
  <si>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</si>
  <si>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</si>
  <si>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</si>
  <si>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</si>
  <si>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</si>
  <si>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</si>
  <si>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</si>
  <si>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</si>
  <si>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</si>
  <si>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</si>
  <si>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</si>
  <si>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</si>
  <si>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</si>
  <si>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</si>
  <si>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</si>
  <si>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</si>
  <si>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</si>
  <si>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</si>
  <si>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</si>
  <si>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</si>
  <si>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</si>
  <si>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</si>
  <si>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</si>
  <si>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</si>
  <si>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</si>
  <si>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</si>
  <si>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</si>
  <si>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</si>
  <si>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</si>
  <si>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</si>
  <si>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</si>
  <si>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</si>
  <si>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</si>
  <si>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</si>
  <si>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</si>
  <si>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</si>
  <si>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</si>
  <si>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</si>
  <si>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</si>
  <si>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</si>
  <si>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</si>
  <si>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</si>
  <si>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</si>
  <si>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</si>
  <si>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</si>
  <si>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</si>
  <si>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</si>
  <si>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</si>
  <si>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</si>
  <si>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</si>
  <si>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</si>
  <si>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</si>
  <si>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</si>
  <si>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</si>
  <si>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</si>
  <si>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</si>
  <si>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</si>
  <si>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</si>
  <si>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</si>
  <si>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</si>
  <si>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</si>
  <si>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</si>
  <si>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</si>
  <si>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</si>
  <si>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</si>
  <si>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</si>
  <si>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</si>
  <si>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</si>
  <si>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</si>
  <si>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</si>
  <si>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</si>
  <si>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</si>
  <si>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</si>
  <si>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</si>
  <si>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</si>
  <si>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</si>
  <si>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</si>
  <si>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</si>
  <si>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</si>
  <si>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</si>
  <si>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</si>
  <si>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</si>
  <si>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</si>
  <si>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</si>
  <si>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</si>
  <si>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</si>
  <si>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</si>
  <si>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</si>
  <si>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</si>
  <si>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</si>
  <si>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</si>
  <si>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</si>
  <si>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</si>
  <si>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</si>
  <si>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</si>
  <si>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</si>
  <si>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</si>
  <si>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</si>
  <si>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</si>
  <si>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</si>
  <si>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</si>
  <si>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</si>
  <si>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</si>
  <si>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</si>
  <si>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</si>
  <si>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</si>
  <si>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</si>
  <si>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</si>
  <si>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</si>
  <si>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</si>
  <si>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</si>
  <si>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</si>
  <si>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</si>
  <si>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</si>
  <si>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</si>
  <si>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</si>
  <si>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</si>
  <si>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</si>
  <si>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</si>
  <si>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</si>
  <si>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</si>
  <si>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</si>
  <si>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</si>
  <si>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</si>
  <si>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</si>
  <si>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</si>
  <si>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</si>
  <si>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</si>
  <si>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</si>
  <si>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</si>
  <si>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</si>
  <si>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</si>
  <si>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</si>
  <si>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</si>
  <si>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</si>
  <si>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</si>
  <si>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</si>
  <si>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</si>
  <si>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</si>
  <si>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</si>
  <si>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</si>
  <si>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</si>
  <si>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</si>
  <si>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</si>
  <si>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</si>
  <si>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</si>
  <si>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</si>
  <si>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</si>
  <si>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</si>
  <si>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</si>
  <si>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</si>
  <si>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</si>
  <si>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</si>
  <si>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</si>
  <si>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</si>
  <si>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</si>
  <si>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</si>
  <si>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</si>
  <si>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</si>
  <si>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</si>
  <si>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</si>
  <si>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</si>
  <si>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</si>
  <si>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</si>
  <si>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</si>
  <si>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</si>
  <si>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</si>
  <si>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</si>
  <si>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</si>
  <si>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</si>
  <si>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</si>
  <si>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</si>
  <si>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</si>
  <si>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</si>
  <si>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</si>
  <si>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</si>
  <si>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</si>
  <si>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</si>
  <si>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</si>
  <si>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</si>
  <si>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</si>
  <si>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</si>
  <si>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</si>
  <si>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</si>
  <si>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</si>
  <si>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</si>
  <si>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</si>
  <si>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</si>
  <si>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</si>
  <si>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</si>
  <si>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</si>
  <si>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</si>
  <si>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</si>
  <si>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</si>
  <si>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</si>
  <si>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</si>
  <si>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</si>
  <si>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</si>
  <si>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</si>
  <si>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</si>
  <si>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</si>
  <si>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</si>
  <si>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</si>
  <si>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</si>
  <si>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</si>
  <si>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</si>
  <si>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</si>
  <si>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</si>
  <si>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</si>
  <si>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</si>
  <si>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</si>
  <si>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</si>
  <si>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</si>
  <si>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</si>
  <si>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</si>
  <si>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</si>
  <si>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</si>
  <si>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</si>
  <si>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</si>
  <si>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</si>
  <si>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</si>
  <si>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</si>
  <si>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</si>
  <si>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</si>
  <si>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</si>
  <si>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</si>
  <si>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</si>
  <si>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</si>
  <si>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</si>
  <si>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</si>
  <si>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</si>
  <si>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</si>
  <si>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</si>
  <si>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</si>
  <si>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</si>
  <si>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</si>
  <si>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</si>
  <si>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</si>
  <si>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</si>
  <si>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</si>
  <si>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</si>
  <si>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</si>
  <si>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</si>
  <si>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</si>
  <si>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</si>
  <si>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</si>
  <si>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</si>
  <si>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</si>
  <si>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</si>
  <si>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</si>
  <si>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</si>
  <si>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</si>
  <si>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</si>
  <si>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</si>
  <si>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</si>
  <si>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</si>
  <si>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</si>
  <si>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</si>
  <si>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</si>
  <si>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</si>
  <si>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</si>
  <si>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</si>
  <si>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</si>
  <si>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</si>
  <si>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</si>
  <si>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</si>
  <si>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</si>
  <si>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</si>
  <si>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</si>
  <si>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</si>
  <si>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</si>
  <si>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</si>
  <si>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</si>
  <si>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</si>
  <si>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</si>
  <si>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</si>
  <si>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</si>
  <si>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</si>
  <si>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</si>
  <si>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</si>
  <si>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</si>
  <si>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</si>
  <si>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</si>
  <si>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</si>
  <si>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</si>
  <si>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</si>
  <si>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</si>
  <si>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</si>
  <si>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</si>
  <si>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</si>
  <si>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</si>
  <si>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</si>
  <si>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</si>
  <si>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</si>
  <si>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</si>
  <si>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</si>
  <si>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</si>
  <si>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</si>
  <si>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</si>
  <si>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</si>
  <si>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</si>
  <si>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</si>
  <si>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</si>
  <si>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</si>
  <si>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</si>
  <si>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</si>
  <si>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</si>
  <si>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</si>
  <si>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</si>
  <si>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</si>
  <si>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</si>
  <si>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</si>
  <si>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</si>
  <si>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</si>
  <si>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</si>
  <si>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</si>
  <si>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</si>
  <si>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</si>
  <si>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</si>
  <si>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</si>
  <si>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</si>
  <si>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</si>
  <si>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</si>
  <si>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</si>
  <si>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</si>
  <si>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</si>
  <si>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</si>
  <si>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</si>
  <si>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</si>
  <si>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</si>
  <si>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</si>
  <si>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</si>
  <si>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</si>
  <si>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</si>
  <si>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</si>
  <si>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</si>
  <si>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</si>
  <si>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</si>
  <si>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</si>
  <si>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</si>
  <si>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</si>
  <si>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</si>
  <si>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</si>
  <si>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</si>
  <si>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</si>
  <si>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</si>
  <si>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</si>
  <si>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</si>
  <si>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</si>
  <si>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</si>
  <si>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</si>
  <si>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</si>
  <si>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</si>
  <si>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</si>
  <si>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</si>
  <si>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</si>
  <si>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</si>
  <si>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</si>
  <si>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</si>
  <si>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</si>
  <si>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</si>
  <si>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</si>
  <si>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</si>
  <si>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</si>
  <si>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</si>
  <si>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</si>
  <si>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</si>
  <si>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</si>
  <si>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</si>
  <si>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</si>
  <si>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</si>
  <si>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</si>
  <si>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</si>
  <si>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</si>
  <si>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</si>
  <si>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</si>
  <si>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</si>
  <si>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</si>
  <si>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</si>
  <si>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</si>
  <si>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</si>
  <si>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</si>
  <si>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</si>
  <si>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</si>
  <si>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</si>
  <si>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</si>
  <si>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</si>
  <si>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</si>
  <si>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</si>
  <si>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</si>
  <si>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</si>
  <si>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</si>
  <si>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</si>
  <si>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</si>
  <si>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</si>
  <si>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</si>
  <si>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</si>
  <si>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</si>
  <si>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</si>
  <si>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</si>
  <si>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</si>
  <si>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</si>
  <si>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</si>
  <si>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</si>
  <si>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</si>
  <si>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</si>
  <si>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</si>
  <si>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</si>
  <si>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</si>
  <si>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</si>
  <si>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</si>
  <si>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</si>
  <si>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</si>
  <si>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</si>
  <si>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</si>
  <si>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</si>
  <si>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</si>
  <si>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</si>
  <si>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</si>
  <si>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</si>
  <si>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</si>
  <si>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</si>
  <si>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</si>
  <si>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</si>
  <si>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</si>
  <si>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</si>
  <si>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</si>
  <si>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</si>
  <si>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</si>
  <si>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</si>
  <si>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</si>
  <si>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</si>
  <si>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</si>
  <si>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</si>
  <si>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</si>
  <si>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</si>
  <si>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</si>
  <si>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</si>
  <si>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</si>
  <si>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</si>
  <si>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</si>
  <si>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</si>
  <si>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</si>
  <si>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</si>
  <si>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</si>
  <si>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</si>
  <si>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</si>
  <si>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</si>
  <si>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</si>
  <si>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</si>
  <si>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</si>
  <si>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</si>
  <si>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</si>
  <si>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</si>
  <si>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</si>
  <si>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</si>
  <si>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</si>
  <si>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</si>
  <si>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</si>
  <si>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</si>
  <si>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</si>
  <si>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</si>
  <si>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</si>
  <si>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</si>
  <si>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</si>
  <si>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</si>
  <si>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</si>
  <si>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</si>
  <si>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</si>
  <si>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</si>
  <si>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</si>
  <si>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</si>
  <si>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</si>
  <si>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</si>
  <si>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</si>
  <si>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</si>
  <si>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</si>
  <si>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</si>
  <si>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</si>
  <si>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</si>
  <si>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</si>
  <si>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</si>
  <si>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</si>
  <si>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</si>
  <si>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</si>
  <si>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</si>
  <si>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</si>
  <si>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</si>
  <si>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</si>
  <si>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</si>
  <si>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</si>
  <si>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</si>
  <si>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</si>
  <si>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</si>
  <si>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</si>
  <si>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</si>
  <si>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</si>
  <si>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</si>
  <si>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</si>
  <si>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</si>
  <si>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</si>
  <si>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</si>
  <si>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</si>
  <si>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</si>
  <si>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</si>
  <si>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</si>
  <si>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</si>
  <si>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</si>
  <si>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</si>
  <si>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</si>
  <si>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</si>
  <si>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</si>
  <si>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</si>
  <si>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</si>
  <si>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</si>
  <si>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</si>
  <si>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</si>
  <si>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</si>
  <si>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</si>
  <si>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</si>
  <si>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</si>
  <si>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</si>
  <si>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</si>
  <si>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</si>
  <si>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</si>
  <si>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</si>
  <si>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</si>
  <si>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</si>
  <si>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</si>
  <si>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</si>
  <si>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</si>
  <si>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</si>
  <si>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</si>
  <si>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</si>
  <si>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</si>
  <si>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</si>
  <si>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</si>
  <si>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</si>
  <si>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</si>
  <si>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</si>
  <si>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</si>
  <si>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</si>
  <si>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</si>
  <si>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</si>
  <si>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</si>
  <si>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</si>
  <si>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</si>
  <si>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</si>
  <si>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</si>
  <si>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</si>
  <si>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</si>
  <si>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</si>
  <si>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</si>
  <si>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</si>
  <si>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</si>
  <si>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</si>
  <si>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</si>
  <si>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</si>
  <si>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</si>
  <si>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</si>
  <si>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</si>
  <si>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</si>
  <si>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</si>
  <si>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</si>
  <si>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</si>
  <si>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</si>
  <si>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</si>
  <si>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</si>
  <si>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</si>
  <si>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</si>
  <si>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</si>
  <si>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</si>
  <si>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</si>
  <si>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</si>
  <si>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</si>
  <si>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</si>
  <si>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</si>
  <si>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</si>
  <si>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</si>
  <si>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</si>
  <si>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</si>
  <si>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</si>
  <si>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</si>
  <si>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</si>
  <si>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</si>
  <si>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</si>
  <si>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</si>
  <si>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</si>
  <si>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</si>
  <si>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</si>
  <si>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</si>
  <si>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</si>
  <si>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</si>
  <si>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</si>
  <si>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</si>
  <si>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</si>
  <si>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</si>
  <si>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</si>
  <si>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</si>
  <si>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</si>
  <si>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</si>
  <si>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</si>
  <si>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</si>
  <si>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</si>
  <si>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</si>
  <si>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</si>
  <si>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</si>
  <si>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</si>
  <si>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</si>
  <si>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</si>
  <si>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</si>
  <si>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</si>
  <si>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</si>
  <si>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</si>
  <si>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</si>
  <si>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</si>
  <si>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</si>
  <si>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</si>
  <si>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</si>
  <si>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</si>
  <si>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</si>
  <si>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</si>
  <si>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</si>
  <si>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</si>
  <si>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</si>
  <si>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</si>
  <si>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</si>
  <si>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</si>
  <si>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</si>
  <si>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</si>
  <si>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</si>
  <si>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</si>
  <si>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</si>
  <si>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</si>
  <si>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</si>
  <si>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</si>
  <si>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</si>
  <si>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</si>
  <si>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</si>
  <si>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</si>
  <si>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</si>
  <si>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</si>
  <si>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</si>
  <si>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</si>
  <si>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</si>
  <si>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</si>
  <si>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</si>
  <si>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</si>
  <si>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</si>
  <si>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</si>
  <si>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</si>
  <si>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</si>
  <si>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</si>
  <si>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</si>
  <si>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</si>
  <si>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</si>
  <si>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</si>
  <si>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</si>
  <si>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</si>
  <si>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</si>
  <si>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</si>
  <si>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</si>
  <si>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</si>
  <si>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</si>
  <si>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</si>
  <si>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</si>
  <si>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</si>
  <si>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</si>
  <si>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</si>
  <si>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</si>
  <si>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</si>
  <si>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</si>
  <si>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</si>
  <si>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</si>
  <si>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</si>
  <si>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</si>
  <si>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</si>
  <si>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</si>
  <si>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</si>
  <si>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</si>
  <si>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</si>
  <si>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</si>
  <si>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</si>
  <si>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</si>
  <si>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</si>
  <si>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</si>
  <si>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</si>
  <si>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</si>
  <si>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</si>
  <si>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</si>
  <si>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</si>
  <si>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</si>
  <si>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</si>
  <si>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</si>
  <si>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</si>
  <si>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</si>
  <si>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</si>
  <si>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</si>
  <si>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</si>
  <si>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</si>
  <si>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</si>
  <si>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</si>
  <si>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</si>
  <si>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</si>
  <si>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</si>
  <si>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</si>
  <si>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</si>
  <si>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</si>
  <si>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</si>
  <si>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</si>
  <si>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</si>
  <si>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</si>
  <si>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</si>
  <si>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</si>
  <si>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</si>
  <si>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</si>
  <si>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</si>
  <si>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</si>
  <si>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</si>
  <si>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</si>
  <si>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</si>
  <si>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</si>
  <si>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</si>
  <si>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</si>
  <si>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</si>
  <si>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</si>
  <si>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</si>
  <si>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</si>
  <si>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</si>
  <si>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</si>
  <si>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</si>
  <si>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</si>
  <si>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</si>
  <si>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</si>
  <si>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</si>
  <si>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</si>
  <si>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</si>
  <si>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</si>
  <si>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</si>
  <si>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</si>
  <si>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</si>
  <si>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</si>
  <si>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</si>
  <si>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</si>
  <si>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</si>
  <si>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</si>
  <si>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</si>
  <si>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</si>
  <si>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</si>
  <si>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</si>
  <si>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</si>
  <si>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</si>
  <si>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</si>
  <si>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</si>
  <si>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</si>
  <si>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</si>
  <si>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</si>
  <si>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</si>
  <si>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</si>
  <si>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</si>
  <si>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</si>
  <si>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</si>
  <si>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</si>
  <si>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</si>
  <si>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</si>
  <si>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</si>
  <si>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</si>
  <si>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</si>
  <si>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</si>
  <si>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</si>
  <si>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</si>
  <si>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</si>
  <si>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</si>
  <si>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</si>
  <si>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</si>
  <si>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</si>
  <si>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</si>
  <si>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</si>
  <si>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</si>
  <si>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</si>
  <si>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</si>
  <si>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</si>
  <si>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</si>
  <si>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</si>
  <si>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</si>
  <si>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</si>
  <si>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</si>
  <si>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</si>
  <si>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</si>
  <si>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</si>
  <si>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</si>
  <si>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</si>
  <si>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</si>
  <si>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</si>
  <si>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</si>
  <si>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</si>
  <si>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</si>
  <si>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</si>
  <si>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</si>
  <si>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</si>
  <si>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</si>
  <si>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</si>
  <si>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</si>
  <si>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</si>
  <si>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</si>
  <si>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</si>
  <si>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</si>
  <si>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</si>
  <si>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</si>
  <si>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</si>
  <si>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</si>
  <si>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</si>
  <si>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</si>
  <si>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</si>
  <si>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</si>
  <si>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</si>
  <si>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</si>
  <si>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</si>
  <si>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</si>
  <si>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</si>
  <si>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</si>
  <si>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</si>
  <si>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</si>
  <si>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</si>
  <si>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</si>
  <si>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</si>
  <si>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</si>
  <si>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</si>
  <si>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</si>
  <si>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</si>
  <si>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</si>
  <si>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</si>
  <si>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</si>
  <si>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</si>
  <si>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</si>
  <si>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</si>
  <si>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</si>
  <si>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</si>
  <si>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</si>
  <si>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</si>
  <si>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</si>
  <si>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</si>
  <si>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</si>
  <si>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</si>
  <si>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</si>
  <si>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</si>
  <si>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</si>
  <si>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</si>
  <si>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</si>
  <si>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</si>
  <si>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</si>
  <si>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</si>
  <si>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</si>
  <si>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</si>
  <si>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</si>
  <si>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</si>
  <si>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</si>
  <si>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</si>
  <si>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</si>
  <si>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</si>
  <si>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</si>
  <si>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</si>
  <si>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</si>
  <si>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</si>
  <si>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</si>
  <si>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</si>
  <si>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</si>
  <si>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</si>
  <si>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</si>
  <si>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</si>
  <si>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</si>
  <si>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</si>
  <si>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</si>
  <si>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</si>
  <si>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</si>
  <si>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</si>
  <si>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</si>
  <si>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</si>
  <si>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</si>
  <si>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</si>
  <si>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</si>
  <si>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</si>
  <si>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</si>
  <si>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</si>
  <si>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</si>
  <si>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</si>
  <si>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</si>
  <si>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</si>
  <si>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</si>
  <si>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</si>
  <si>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</si>
  <si>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</si>
  <si>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</si>
  <si>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</si>
  <si>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</si>
  <si>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</si>
  <si>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</si>
  <si>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</si>
  <si>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</si>
  <si>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</si>
  <si>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</si>
  <si>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</si>
  <si>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</si>
  <si>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</si>
  <si>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</si>
  <si>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</si>
  <si>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</si>
  <si>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</si>
  <si>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</si>
  <si>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</si>
  <si>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</si>
  <si>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</si>
  <si>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</si>
  <si>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</si>
  <si>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</si>
  <si>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</si>
  <si>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</si>
  <si>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</si>
  <si>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</si>
  <si>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</si>
  <si>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</si>
  <si>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</si>
  <si>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</si>
  <si>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</si>
  <si>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</si>
  <si>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</si>
  <si>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</si>
  <si>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</si>
  <si>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</si>
  <si>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</si>
  <si>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</si>
  <si>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</si>
  <si>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</si>
  <si>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</si>
  <si>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</si>
  <si>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</si>
  <si>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</si>
  <si>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</si>
  <si>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</si>
  <si>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</si>
  <si>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</si>
  <si>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</si>
  <si>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</si>
  <si>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</si>
  <si>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</si>
  <si>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</si>
  <si>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</si>
  <si>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</si>
  <si>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</si>
  <si>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</si>
  <si>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</si>
  <si>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</si>
  <si>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</si>
  <si>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</si>
  <si>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</si>
  <si>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</si>
  <si>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</si>
  <si>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</si>
  <si>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</si>
  <si>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</si>
  <si>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</si>
  <si>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</si>
  <si>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</si>
  <si>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</si>
  <si>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</si>
  <si>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</si>
  <si>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</si>
  <si>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</si>
  <si>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</si>
  <si>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</si>
  <si>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</si>
  <si>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</si>
  <si>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</si>
  <si>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</si>
  <si>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</si>
  <si>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</si>
  <si>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</si>
  <si>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</si>
  <si>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</si>
  <si>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</si>
  <si>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</si>
  <si>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</si>
  <si>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</si>
  <si>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</si>
  <si>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</si>
  <si>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</si>
  <si>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</si>
  <si>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</si>
  <si>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</si>
  <si>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</si>
  <si>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</si>
  <si>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</si>
  <si>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</si>
  <si>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</si>
  <si>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</si>
  <si>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</si>
  <si>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</si>
  <si>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</si>
  <si>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</si>
  <si>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</si>
  <si>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</si>
  <si>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</si>
  <si>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</si>
  <si>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</si>
  <si>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</si>
  <si>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</si>
  <si>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</si>
  <si>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</si>
  <si>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</si>
  <si>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</si>
  <si>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</si>
  <si>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</si>
  <si>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</si>
  <si>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</si>
  <si>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</si>
  <si>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</si>
  <si>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</si>
  <si>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</si>
  <si>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</si>
  <si>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</si>
  <si>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</si>
  <si>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</si>
  <si>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</si>
  <si>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</si>
  <si>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</si>
  <si>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</si>
  <si>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</si>
  <si>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</si>
  <si>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</si>
  <si>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</si>
  <si>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</si>
  <si>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</si>
  <si>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</si>
  <si>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</si>
  <si>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</si>
  <si>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</si>
  <si>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</si>
  <si>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</si>
  <si>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</si>
  <si>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</si>
  <si>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</si>
  <si>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</si>
  <si>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</si>
  <si>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</si>
  <si>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</si>
  <si>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</si>
  <si>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</si>
  <si>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</si>
  <si>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</si>
  <si>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</si>
  <si>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</si>
  <si>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</si>
  <si>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</si>
  <si>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</si>
  <si>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</si>
  <si>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</si>
  <si>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</si>
  <si>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</si>
  <si>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</si>
  <si>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</si>
  <si>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</si>
  <si>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</si>
  <si>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</si>
  <si>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</si>
  <si>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</si>
  <si>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</si>
  <si>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</si>
  <si>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</si>
  <si>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</si>
  <si>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</si>
  <si>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</si>
  <si>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</si>
  <si>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</si>
  <si>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</si>
  <si>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</si>
  <si>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</si>
  <si>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</si>
  <si>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</si>
  <si>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</si>
  <si>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</si>
  <si>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</si>
  <si>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</si>
  <si>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</si>
  <si>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</si>
  <si>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</si>
  <si>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</si>
  <si>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</si>
  <si>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</si>
  <si>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</si>
  <si>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</si>
  <si>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</si>
  <si>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</si>
  <si>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</si>
  <si>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</si>
  <si>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</si>
  <si>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</si>
  <si>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</si>
  <si>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</si>
  <si>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</si>
  <si>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</si>
  <si>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</si>
  <si>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</si>
  <si>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</si>
  <si>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</si>
  <si>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</si>
  <si>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</si>
  <si>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</si>
  <si>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</si>
  <si>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</si>
  <si>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</si>
  <si>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</si>
  <si>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</si>
  <si>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</si>
  <si>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</si>
  <si>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</si>
  <si>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</si>
  <si>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</si>
  <si>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</si>
  <si>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</si>
  <si>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</si>
  <si>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</si>
  <si>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</si>
  <si>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</si>
  <si>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</si>
  <si>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</si>
  <si>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</si>
  <si>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</si>
  <si>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</si>
  <si>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</si>
  <si>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</si>
  <si>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</si>
  <si>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</si>
  <si>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</si>
  <si>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</si>
  <si>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</si>
  <si>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</si>
  <si>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</si>
  <si>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</si>
  <si>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</si>
  <si>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</si>
  <si>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</si>
  <si>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</si>
  <si>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</si>
  <si>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</si>
  <si>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</si>
  <si>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</si>
  <si>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</si>
  <si>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</si>
  <si>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</si>
  <si>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</si>
  <si>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</si>
  <si>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</si>
  <si>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</si>
  <si>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</si>
  <si>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</si>
  <si>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</si>
  <si>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</si>
  <si>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</si>
  <si>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</si>
  <si>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</si>
  <si>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</si>
  <si>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</si>
  <si>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</si>
  <si>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</si>
  <si>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</si>
  <si>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</si>
  <si>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</si>
  <si>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</si>
  <si>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</si>
  <si>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</si>
  <si>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</si>
  <si>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</si>
  <si>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</si>
  <si>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</si>
  <si>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</si>
  <si>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</si>
  <si>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</si>
  <si>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</si>
  <si>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</si>
  <si>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</si>
  <si>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</si>
  <si>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</si>
  <si>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</si>
  <si>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</si>
  <si>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</si>
  <si>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</si>
  <si>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</si>
  <si>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</si>
  <si>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</si>
  <si>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</si>
  <si>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</si>
  <si>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</si>
  <si>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</si>
  <si>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</si>
  <si>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</si>
  <si>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</si>
  <si>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</si>
  <si>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</si>
  <si>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</si>
  <si>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</si>
  <si>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</si>
  <si>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</si>
  <si>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</si>
  <si>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</si>
  <si>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</si>
  <si>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</si>
  <si>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</si>
  <si>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</si>
  <si>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</si>
  <si>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</si>
  <si>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</si>
  <si>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</si>
  <si>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</si>
  <si>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</si>
  <si>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</si>
  <si>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</si>
  <si>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</si>
  <si>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</si>
  <si>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</si>
  <si>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</si>
  <si>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</si>
  <si>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</si>
  <si>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</si>
  <si>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</si>
  <si>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</si>
  <si>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</si>
  <si>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</si>
  <si>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</si>
  <si>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</si>
  <si>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</si>
  <si>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</si>
  <si>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</si>
  <si>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</si>
  <si>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</si>
  <si>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</si>
  <si>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</si>
  <si>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</si>
  <si>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</si>
  <si>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</si>
  <si>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</si>
  <si>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</si>
  <si>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</si>
  <si>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</si>
  <si>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</si>
  <si>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</si>
  <si>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</si>
  <si>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</si>
  <si>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</si>
  <si>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</si>
  <si>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</si>
  <si>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</si>
  <si>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</si>
  <si>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</si>
  <si>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</si>
  <si>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</si>
  <si>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</si>
  <si>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</si>
  <si>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</si>
  <si>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</si>
  <si>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</si>
  <si>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</si>
  <si>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</si>
  <si>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</si>
  <si>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</si>
  <si>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</si>
  <si>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</si>
  <si>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</si>
  <si>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</si>
  <si>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</si>
  <si>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</si>
  <si>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</si>
  <si>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</si>
  <si>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</si>
  <si>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</si>
  <si>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</si>
  <si>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</si>
  <si>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</si>
  <si>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</si>
  <si>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</si>
  <si>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</si>
  <si>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</si>
  <si>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</si>
  <si>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</si>
  <si>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</si>
  <si>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</si>
  <si>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</si>
  <si>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</si>
  <si>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</si>
  <si>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</si>
  <si>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</si>
  <si>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</si>
  <si>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</si>
  <si>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</si>
  <si>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</si>
  <si>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</si>
  <si>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</si>
  <si>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</si>
  <si>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</si>
  <si>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</si>
  <si>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</si>
  <si>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</si>
  <si>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</si>
  <si>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</si>
  <si>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</si>
  <si>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</si>
  <si>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</si>
  <si>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</si>
  <si>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</si>
  <si>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</si>
  <si>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</si>
  <si>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</si>
  <si>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</si>
  <si>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</si>
  <si>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</si>
  <si>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</si>
  <si>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</si>
  <si>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</si>
  <si>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</si>
  <si>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</si>
  <si>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</si>
  <si>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</si>
  <si>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</si>
  <si>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</si>
  <si>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</si>
  <si>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</si>
  <si>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</si>
  <si>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</si>
  <si>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</si>
  <si>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</si>
  <si>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</si>
  <si>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</si>
  <si>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</si>
  <si>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</si>
  <si>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</si>
  <si>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</si>
  <si>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</si>
  <si>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</si>
  <si>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</si>
  <si>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</si>
  <si>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</si>
  <si>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</si>
  <si>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</si>
  <si>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</si>
  <si>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</si>
  <si>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</si>
  <si>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</si>
  <si>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</si>
  <si>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</si>
  <si>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</si>
  <si>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</si>
  <si>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</si>
  <si>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</si>
  <si>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</si>
  <si>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</si>
  <si>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</si>
  <si>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</si>
  <si>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</si>
  <si>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</si>
  <si>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</si>
  <si>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</si>
  <si>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</si>
  <si>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</si>
  <si>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</si>
  <si>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</si>
  <si>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</si>
  <si>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</si>
  <si>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</si>
  <si>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</si>
  <si>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</si>
  <si>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</si>
  <si>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</si>
  <si>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</si>
  <si>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</si>
  <si>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</si>
  <si>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</si>
  <si>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</si>
  <si>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</si>
  <si>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</si>
  <si>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</si>
  <si>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</si>
  <si>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</si>
  <si>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</si>
  <si>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</si>
  <si>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</si>
  <si>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</si>
  <si>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</si>
  <si>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</si>
  <si>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</si>
  <si>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</si>
  <si>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</si>
  <si>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</si>
  <si>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</si>
  <si>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</si>
  <si>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</si>
  <si>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</si>
  <si>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</si>
  <si>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</si>
  <si>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</si>
  <si>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</si>
  <si>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</si>
  <si>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</si>
  <si>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</si>
  <si>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</si>
  <si>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</si>
  <si>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</si>
  <si>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</si>
  <si>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</si>
  <si>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</si>
  <si>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</si>
  <si>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</si>
  <si>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</si>
  <si>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</si>
  <si>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</si>
  <si>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</si>
  <si>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</si>
  <si>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</si>
  <si>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</si>
  <si>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</si>
  <si>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</si>
  <si>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</si>
  <si>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</si>
  <si>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</si>
  <si>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</si>
  <si>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</si>
  <si>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</si>
  <si>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</si>
  <si>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</si>
  <si>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</si>
  <si>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</si>
  <si>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</si>
  <si>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</si>
  <si>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</si>
  <si>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</si>
  <si>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</si>
  <si>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</si>
  <si>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</si>
  <si>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</si>
  <si>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</si>
  <si>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</si>
  <si>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</si>
  <si>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</si>
  <si>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</si>
  <si>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</si>
  <si>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</si>
  <si>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</si>
  <si>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</si>
  <si>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</si>
  <si>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</si>
  <si>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</si>
  <si>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</si>
  <si>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</si>
  <si>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</si>
  <si>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</si>
  <si>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</si>
  <si>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</si>
  <si>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</si>
  <si>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</si>
  <si>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</si>
  <si>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</si>
  <si>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</si>
  <si>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</si>
  <si>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</si>
  <si>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</si>
  <si>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</si>
  <si>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</si>
  <si>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</si>
  <si>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</si>
  <si>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</si>
  <si>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</si>
  <si>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</si>
  <si>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</si>
  <si>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</si>
  <si>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</si>
  <si>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</si>
  <si>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</si>
  <si>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</si>
  <si>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</si>
  <si>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</si>
  <si>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</si>
  <si>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</si>
  <si>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</si>
  <si>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</si>
  <si>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</si>
  <si>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</si>
  <si>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</si>
  <si>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</si>
  <si>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</si>
  <si>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</si>
  <si>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</si>
  <si>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</si>
  <si>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</si>
  <si>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</si>
  <si>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</si>
  <si>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</si>
  <si>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</si>
  <si>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</si>
  <si>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</si>
  <si>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</si>
  <si>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</si>
  <si>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</si>
  <si>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</si>
  <si>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</si>
  <si>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</si>
  <si>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</si>
  <si>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</si>
  <si>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</si>
  <si>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</si>
  <si>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</si>
  <si>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</si>
  <si>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</si>
  <si>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</si>
  <si>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</si>
  <si>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</si>
  <si>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</si>
  <si>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</si>
  <si>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</si>
  <si>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</si>
  <si>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</si>
  <si>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</si>
  <si>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</si>
  <si>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</si>
  <si>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</si>
  <si>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</si>
  <si>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</si>
  <si>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</si>
  <si>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</si>
  <si>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</si>
  <si>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</si>
  <si>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</si>
  <si>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</si>
  <si>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</si>
  <si>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</si>
  <si>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</si>
  <si>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</si>
  <si>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</si>
  <si>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</si>
  <si>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</si>
  <si>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</si>
  <si>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</si>
  <si>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</si>
  <si>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</si>
  <si>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</si>
  <si>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</si>
  <si>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</si>
  <si>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</si>
  <si>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</si>
  <si>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</si>
  <si>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</si>
  <si>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</si>
  <si>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</si>
  <si>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</si>
  <si>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</si>
  <si>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</si>
  <si>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</si>
  <si>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</si>
  <si>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</si>
  <si>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</si>
  <si>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</si>
  <si>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</si>
  <si>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</si>
  <si>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</si>
  <si>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</si>
  <si>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</si>
  <si>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</si>
  <si>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</si>
  <si>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</si>
  <si>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</si>
  <si>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</si>
  <si>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</si>
  <si>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</si>
  <si>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</si>
  <si>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</si>
  <si>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</si>
  <si>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</si>
  <si>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</si>
  <si>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</si>
  <si>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</si>
  <si>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</si>
  <si>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</si>
  <si>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</si>
  <si>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</si>
  <si>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</si>
  <si>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</si>
  <si>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</si>
  <si>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</si>
  <si>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</si>
  <si>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</si>
  <si>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</si>
  <si>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</si>
  <si>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</si>
  <si>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</si>
  <si>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</si>
  <si>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</si>
  <si>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</si>
  <si>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</si>
  <si>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</si>
  <si>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</si>
  <si>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</si>
  <si>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</si>
  <si>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</si>
  <si>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</si>
  <si>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</si>
  <si>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</si>
  <si>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</si>
  <si>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</si>
  <si>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</si>
  <si>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</si>
  <si>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</si>
  <si>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</si>
  <si>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</si>
  <si>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</si>
  <si>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</si>
  <si>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</si>
  <si>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</si>
  <si>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</si>
  <si>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</si>
  <si>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</si>
  <si>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</si>
  <si>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</si>
  <si>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</si>
  <si>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</si>
  <si>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</si>
  <si>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</si>
  <si>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</si>
  <si>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</si>
  <si>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</si>
  <si>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</si>
  <si>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</si>
  <si>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</si>
  <si>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</si>
  <si>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</si>
  <si>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</si>
  <si>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</si>
  <si>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</si>
  <si>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</si>
  <si>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</si>
  <si>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</si>
  <si>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</si>
  <si>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</si>
  <si>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</si>
  <si>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</si>
  <si>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</si>
  <si>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</si>
  <si>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</si>
  <si>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</si>
  <si>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</si>
  <si>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</si>
  <si>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</si>
  <si>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</si>
  <si>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</si>
  <si>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</si>
  <si>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</si>
  <si>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</si>
  <si>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</si>
  <si>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</si>
  <si>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</si>
  <si>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</si>
  <si>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</si>
  <si>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</si>
  <si>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</si>
  <si>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</si>
  <si>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</si>
  <si>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</si>
  <si>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</si>
  <si>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</si>
  <si>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</si>
  <si>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</si>
  <si>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</si>
  <si>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</si>
  <si>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</si>
  <si>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</si>
  <si>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</si>
  <si>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</si>
  <si>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</si>
  <si>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</si>
  <si>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</si>
  <si>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</si>
  <si>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</si>
  <si>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</si>
  <si>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</si>
  <si>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</si>
  <si>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</si>
  <si>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</si>
  <si>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</si>
  <si>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</si>
  <si>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</si>
  <si>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</si>
  <si>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</si>
  <si>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</si>
  <si>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</si>
  <si>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</si>
  <si>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</si>
  <si>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</si>
  <si>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</si>
  <si>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</si>
  <si>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</si>
  <si>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</si>
  <si>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</si>
  <si>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</si>
  <si>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</si>
  <si>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</si>
  <si>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</si>
  <si>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</si>
  <si>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</si>
  <si>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</si>
  <si>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</si>
  <si>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</si>
  <si>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</si>
  <si>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</si>
  <si>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</si>
  <si>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</si>
  <si>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</si>
  <si>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</si>
  <si>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</si>
  <si>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</si>
  <si>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</si>
  <si>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</si>
  <si>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</si>
  <si>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</si>
  <si>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</si>
  <si>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</si>
  <si>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</si>
  <si>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</si>
  <si>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</si>
  <si>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</si>
  <si>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</si>
  <si>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</si>
  <si>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</si>
  <si>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</si>
  <si>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</si>
  <si>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</si>
  <si>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</si>
  <si>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</si>
  <si>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</si>
  <si>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</si>
  <si>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</si>
  <si>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</si>
  <si>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</si>
  <si>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</si>
  <si>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</si>
  <si>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</si>
  <si>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</si>
  <si>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</si>
  <si>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</si>
  <si>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</si>
  <si>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</si>
  <si>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</si>
  <si>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</si>
  <si>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</si>
  <si>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</si>
  <si>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</si>
  <si>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</si>
  <si>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</si>
  <si>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</si>
  <si>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</si>
  <si>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</si>
  <si>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</si>
  <si>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</si>
  <si>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</si>
  <si>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</si>
  <si>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</si>
  <si>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</si>
  <si>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</si>
  <si>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</si>
  <si>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</si>
  <si>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</si>
  <si>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</si>
  <si>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</si>
  <si>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</si>
  <si>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</si>
  <si>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</si>
  <si>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</si>
  <si>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</si>
  <si>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</si>
  <si>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</si>
  <si>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</si>
  <si>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</si>
  <si>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</si>
  <si>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</si>
  <si>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</si>
  <si>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</si>
  <si>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</si>
  <si>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</si>
  <si>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</si>
  <si>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</si>
  <si>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</si>
  <si>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</si>
  <si>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</si>
  <si>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</si>
  <si>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</si>
  <si>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</si>
  <si>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</si>
  <si>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</si>
  <si>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</si>
  <si>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</si>
  <si>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</si>
  <si>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</si>
  <si>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</si>
  <si>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</si>
  <si>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</si>
  <si>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</si>
  <si>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</si>
  <si>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</si>
  <si>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</si>
  <si>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</si>
  <si>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</si>
  <si>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</si>
  <si>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</si>
  <si>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</si>
  <si>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</si>
  <si>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</si>
  <si>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</si>
  <si>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</si>
  <si>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</si>
  <si>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</si>
  <si>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</si>
  <si>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</si>
  <si>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</si>
  <si>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</si>
  <si>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</si>
  <si>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</si>
  <si>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</si>
  <si>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</si>
  <si>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</si>
  <si>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</si>
  <si>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</si>
  <si>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</si>
  <si>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</si>
  <si>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</si>
  <si>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</si>
  <si>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</si>
  <si>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</si>
  <si>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</si>
  <si>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</si>
  <si>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</si>
  <si>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</si>
  <si>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</si>
  <si>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</si>
  <si>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</si>
  <si>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</si>
  <si>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</si>
  <si>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</si>
  <si>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</si>
  <si>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</si>
  <si>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</si>
  <si>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</si>
  <si>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</si>
  <si>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</si>
  <si>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</si>
  <si>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</si>
  <si>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</si>
  <si>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</si>
  <si>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</si>
  <si>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</si>
  <si>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</si>
  <si>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</si>
  <si>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</si>
  <si>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</si>
  <si>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</si>
  <si>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</si>
  <si>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</si>
  <si>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</si>
  <si>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</si>
  <si>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</si>
  <si>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</si>
  <si>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</si>
  <si>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</si>
  <si>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</si>
  <si>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</si>
  <si>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</si>
  <si>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</si>
  <si>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</si>
  <si>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</si>
  <si>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</si>
  <si>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</si>
  <si>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</si>
  <si>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</si>
  <si>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</si>
  <si>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</si>
  <si>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</si>
  <si>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</si>
  <si>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</si>
  <si>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</si>
  <si>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</si>
  <si>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</si>
  <si>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</si>
  <si>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</si>
  <si>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</si>
  <si>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</si>
  <si>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</si>
  <si>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</si>
  <si>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</si>
  <si>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</si>
  <si>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</si>
  <si>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</si>
  <si>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</si>
  <si>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</si>
  <si>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</si>
  <si>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</si>
  <si>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</si>
  <si>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</si>
  <si>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</si>
  <si>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</si>
  <si>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</si>
  <si>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</si>
  <si>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</si>
  <si>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</si>
  <si>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</si>
  <si>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</si>
  <si>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</si>
  <si>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</si>
  <si>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</si>
  <si>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</si>
  <si>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</si>
  <si>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</si>
  <si>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</si>
  <si>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</si>
  <si>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</si>
  <si>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</si>
  <si>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</si>
  <si>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</si>
  <si>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</si>
  <si>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</si>
  <si>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</si>
  <si>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</si>
  <si>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</si>
  <si>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</si>
  <si>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</si>
  <si>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</si>
  <si>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</si>
  <si>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</si>
  <si>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</si>
  <si>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</si>
  <si>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</si>
  <si>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</si>
  <si>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</si>
  <si>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</si>
  <si>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</si>
  <si>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</si>
  <si>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</si>
  <si>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</si>
  <si>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</si>
  <si>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</si>
  <si>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</si>
  <si>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</si>
  <si>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</si>
  <si>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</si>
  <si>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</si>
  <si>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</si>
  <si>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</si>
  <si>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</si>
  <si>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</si>
  <si>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</si>
  <si>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</si>
  <si>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</si>
  <si>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</si>
  <si>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</si>
  <si>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</si>
  <si>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</si>
  <si>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</si>
  <si>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</si>
  <si>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</si>
  <si>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</si>
  <si>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</si>
  <si>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</si>
  <si>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</si>
  <si>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</si>
  <si>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</si>
  <si>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</si>
  <si>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</si>
  <si>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</si>
  <si>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</si>
  <si>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</si>
  <si>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</si>
  <si>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</si>
  <si>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</si>
  <si>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</si>
  <si>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</si>
  <si>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</si>
  <si>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</si>
  <si>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</si>
  <si>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</si>
  <si>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</si>
  <si>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</si>
  <si>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</si>
  <si>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</si>
  <si>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</si>
  <si>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</si>
  <si>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</si>
  <si>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</si>
  <si>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</si>
  <si>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</si>
  <si>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</si>
  <si>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</si>
  <si>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</si>
  <si>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</si>
  <si>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</si>
  <si>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</si>
  <si>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</si>
  <si>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</si>
  <si>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</si>
  <si>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</si>
  <si>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</si>
  <si>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</si>
  <si>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</si>
  <si>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</si>
  <si>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</si>
  <si>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</si>
  <si>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</si>
  <si>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</si>
  <si>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</si>
  <si>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</si>
  <si>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</si>
  <si>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</si>
  <si>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</si>
  <si>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</si>
  <si>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</si>
  <si>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</si>
  <si>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</si>
  <si>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</si>
  <si>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</si>
  <si>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</si>
  <si>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</si>
  <si>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</si>
  <si>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</si>
  <si>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</si>
  <si>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</si>
  <si>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</si>
  <si>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</si>
  <si>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</si>
  <si>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</si>
  <si>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</si>
  <si>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</si>
  <si>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</si>
  <si>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</si>
  <si>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</si>
  <si>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</si>
  <si>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</si>
  <si>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</si>
  <si>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</si>
  <si>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</si>
  <si>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</si>
  <si>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</si>
  <si>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</si>
  <si>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</si>
  <si>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</si>
  <si>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</si>
  <si>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</si>
  <si>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</si>
  <si>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</si>
  <si>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</si>
  <si>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</si>
  <si>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</si>
  <si>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</si>
  <si>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</si>
  <si>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</si>
  <si>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</si>
  <si>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</si>
  <si>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</si>
  <si>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</si>
  <si>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</si>
  <si>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</si>
  <si>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</si>
  <si>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</si>
  <si>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</si>
  <si>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</si>
  <si>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</si>
  <si>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</si>
  <si>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</si>
  <si>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</si>
  <si>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</si>
  <si>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</si>
  <si>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</si>
  <si>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</si>
  <si>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</si>
  <si>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</si>
  <si>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</si>
  <si>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</si>
  <si>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</si>
  <si>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</si>
  <si>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</si>
  <si>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</si>
  <si>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</si>
  <si>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</si>
  <si>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</si>
  <si>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</si>
  <si>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</si>
  <si>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</si>
  <si>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</si>
  <si>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</si>
  <si>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</si>
  <si>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</si>
  <si>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</si>
  <si>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</si>
  <si>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</si>
  <si>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</si>
  <si>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</si>
  <si>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</si>
  <si>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</si>
  <si>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</si>
  <si>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</si>
  <si>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</si>
  <si>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</si>
  <si>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</si>
  <si>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</si>
  <si>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</si>
  <si>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</si>
  <si>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</si>
  <si>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</si>
  <si>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</si>
  <si>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</si>
  <si>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</si>
  <si>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</si>
  <si>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</si>
  <si>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</si>
  <si>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</si>
  <si>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</si>
  <si>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</si>
  <si>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</si>
  <si>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</si>
  <si>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</si>
  <si>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</si>
  <si>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</si>
  <si>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</si>
  <si>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</si>
  <si>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</si>
  <si>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</si>
  <si>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</si>
  <si>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</si>
  <si>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</si>
  <si>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</si>
  <si>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</si>
  <si>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</si>
  <si>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</si>
  <si>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</si>
  <si>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</si>
  <si>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</si>
  <si>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</si>
  <si>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</si>
  <si>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</si>
  <si>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</si>
  <si>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</si>
  <si>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</si>
  <si>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</si>
  <si>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</si>
  <si>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</si>
  <si>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</si>
  <si>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</si>
  <si>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</si>
  <si>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</si>
  <si>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</si>
  <si>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</si>
  <si>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</si>
  <si>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</si>
  <si>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</si>
  <si>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</si>
  <si>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</si>
  <si>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</si>
  <si>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</si>
  <si>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</si>
  <si>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</si>
  <si>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</si>
  <si>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</si>
  <si>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</si>
  <si>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</si>
  <si>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</si>
  <si>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</si>
  <si>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</si>
  <si>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</si>
  <si>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</si>
  <si>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</si>
  <si>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</si>
  <si>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</si>
  <si>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</si>
  <si>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</si>
  <si>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</si>
  <si>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</si>
  <si>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</si>
  <si>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</si>
  <si>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</si>
  <si>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</si>
  <si>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</si>
  <si>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</si>
  <si>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</si>
  <si>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</si>
  <si>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</si>
  <si>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</si>
  <si>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</si>
  <si>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</si>
  <si>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</si>
  <si>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</si>
  <si>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</si>
  <si>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</si>
  <si>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</si>
  <si>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</si>
  <si>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</si>
  <si>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</si>
  <si>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</si>
  <si>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</si>
  <si>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</si>
  <si>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</si>
  <si>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</si>
  <si>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</si>
  <si>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</si>
  <si>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</si>
  <si>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</si>
  <si>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</si>
  <si>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</si>
  <si>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</si>
  <si>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</si>
  <si>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</si>
  <si>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</si>
  <si>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</si>
  <si>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</si>
  <si>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</si>
  <si>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</si>
  <si>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</si>
  <si>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</si>
  <si>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</si>
  <si>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</si>
  <si>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</si>
  <si>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</si>
  <si>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</si>
  <si>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</si>
  <si>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</si>
  <si>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</si>
  <si>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</si>
  <si>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</si>
  <si>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</si>
  <si>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</si>
  <si>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</si>
  <si>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</si>
  <si>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</si>
  <si>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</si>
  <si>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</si>
  <si>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</si>
  <si>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</si>
  <si>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</si>
  <si>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</si>
  <si>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</si>
  <si>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</si>
  <si>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</si>
  <si>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</si>
  <si>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</si>
  <si>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</si>
  <si>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</si>
  <si>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</si>
  <si>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</si>
  <si>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</si>
  <si>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</si>
  <si>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</si>
  <si>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</si>
  <si>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</si>
  <si>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</si>
  <si>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</si>
  <si>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</si>
  <si>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</si>
  <si>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</si>
  <si>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</si>
  <si>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</si>
  <si>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</si>
  <si>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</si>
  <si>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</si>
  <si>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</si>
  <si>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</si>
  <si>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</si>
  <si>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</si>
  <si>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</si>
  <si>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</si>
  <si>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</si>
  <si>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</si>
  <si>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</si>
  <si>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</si>
  <si>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</si>
  <si>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</si>
  <si>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</si>
  <si>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</si>
  <si>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</si>
  <si>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</si>
  <si>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</si>
  <si>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</si>
  <si>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</si>
  <si>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</si>
  <si>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</si>
  <si>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</si>
  <si>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</si>
  <si>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</si>
  <si>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</si>
  <si>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</si>
  <si>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</si>
  <si>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</si>
  <si>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</si>
  <si>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</si>
  <si>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</si>
  <si>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</si>
  <si>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</si>
  <si>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</si>
  <si>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</si>
  <si>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</si>
  <si>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</si>
  <si>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</si>
  <si>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</si>
  <si>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</si>
  <si>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</si>
  <si>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</si>
  <si>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</si>
  <si>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</si>
  <si>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</si>
  <si>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</si>
  <si>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</si>
  <si>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</si>
  <si>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</si>
  <si>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</si>
  <si>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</si>
  <si>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</si>
  <si>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</si>
  <si>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</si>
  <si>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</si>
  <si>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</si>
  <si>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</si>
  <si>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</si>
  <si>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</si>
  <si>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</si>
  <si>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</si>
  <si>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</si>
  <si>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</si>
  <si>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</si>
  <si>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</si>
  <si>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</si>
  <si>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</si>
  <si>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</si>
  <si>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</si>
  <si>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</si>
  <si>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</si>
  <si>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</si>
  <si>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</si>
  <si>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</si>
  <si>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</si>
  <si>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</si>
  <si>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</si>
  <si>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</si>
  <si>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</si>
  <si>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</si>
  <si>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</si>
  <si>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</si>
  <si>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</si>
  <si>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</si>
  <si>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</si>
  <si>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</si>
  <si>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</si>
  <si>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</si>
  <si>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</si>
  <si>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</si>
  <si>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</si>
  <si>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</si>
  <si>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</si>
  <si>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</si>
  <si>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</si>
  <si>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</si>
  <si>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</si>
  <si>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</si>
  <si>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</si>
  <si>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</si>
  <si>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</si>
  <si>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</si>
  <si>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</si>
  <si>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</si>
  <si>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</si>
  <si>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</si>
  <si>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</si>
  <si>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</si>
  <si>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</si>
  <si>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</si>
  <si>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</si>
  <si>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</si>
  <si>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</si>
  <si>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</si>
  <si>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</si>
  <si>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</si>
  <si>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</si>
  <si>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</si>
  <si>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</si>
  <si>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</si>
  <si>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</si>
  <si>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</si>
  <si>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</si>
  <si>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</si>
  <si>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</si>
  <si>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</si>
  <si>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</si>
  <si>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</si>
  <si>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</si>
  <si>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</si>
  <si>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</si>
  <si>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</si>
  <si>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</si>
  <si>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</si>
  <si>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</si>
  <si>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</si>
  <si>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</si>
  <si>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</si>
  <si>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</si>
  <si>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</si>
  <si>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</si>
  <si>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</si>
  <si>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</si>
  <si>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</si>
  <si>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</si>
  <si>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</si>
  <si>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</si>
  <si>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</si>
  <si>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</si>
  <si>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</si>
  <si>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</si>
  <si>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</si>
  <si>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</si>
  <si>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</si>
  <si>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</si>
  <si>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</si>
  <si>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</si>
  <si>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</si>
  <si>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</si>
  <si>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</si>
  <si>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</si>
  <si>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</si>
  <si>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</si>
  <si>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</si>
  <si>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</si>
  <si>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</si>
  <si>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</si>
  <si>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</si>
  <si>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</si>
  <si>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</si>
  <si>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</si>
  <si>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</si>
  <si>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</si>
  <si>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</si>
  <si>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</si>
  <si>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</si>
  <si>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</si>
  <si>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</si>
  <si>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</si>
  <si>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</si>
  <si>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</si>
  <si>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</si>
  <si>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</si>
  <si>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</si>
  <si>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</si>
  <si>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</si>
  <si>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</si>
  <si>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</si>
  <si>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</si>
  <si>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</si>
  <si>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</si>
  <si>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</si>
  <si>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</si>
  <si>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</si>
  <si>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</si>
  <si>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</si>
  <si>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</si>
  <si>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</si>
  <si>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</si>
  <si>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</si>
  <si>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</si>
  <si>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</si>
  <si>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</si>
  <si>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</si>
  <si>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</si>
  <si>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</si>
  <si>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</si>
  <si>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</si>
  <si>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</si>
  <si>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</si>
  <si>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</si>
  <si>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</si>
  <si>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</si>
  <si>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</si>
  <si>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</si>
  <si>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</si>
  <si>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</si>
  <si>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</si>
  <si>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</si>
  <si>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</si>
  <si>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</si>
  <si>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</si>
  <si>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</si>
  <si>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</si>
  <si>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</si>
  <si>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</si>
  <si>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</si>
  <si>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</si>
  <si>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</si>
  <si>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</si>
  <si>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</si>
  <si>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</si>
  <si>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</si>
  <si>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</si>
  <si>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</si>
  <si>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</si>
  <si>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</si>
  <si>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</si>
  <si>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</si>
  <si>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</si>
  <si>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</si>
  <si>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</si>
  <si>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</si>
  <si>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</si>
  <si>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</si>
  <si>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</si>
  <si>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</si>
  <si>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</si>
  <si>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</si>
  <si>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</si>
  <si>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</si>
  <si>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</si>
  <si>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</si>
  <si>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</si>
  <si>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</si>
  <si>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</si>
  <si>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</si>
  <si>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</si>
  <si>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</si>
  <si>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</si>
  <si>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</si>
  <si>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</si>
  <si>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</si>
  <si>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</si>
  <si>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</si>
  <si>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</si>
  <si>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</si>
  <si>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</si>
  <si>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</si>
  <si>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</si>
  <si>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</si>
  <si>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</si>
  <si>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</si>
  <si>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</si>
  <si>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</si>
  <si>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</si>
  <si>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</si>
  <si>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</si>
  <si>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</si>
  <si>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</si>
  <si>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</si>
  <si>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</si>
  <si>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</si>
  <si>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</si>
  <si>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</si>
  <si>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</si>
  <si>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</si>
  <si>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</si>
  <si>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</si>
  <si>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</si>
  <si>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</si>
  <si>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</si>
  <si>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</si>
  <si>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</si>
  <si>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</si>
  <si>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</si>
  <si>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</si>
  <si>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</si>
  <si>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</si>
  <si>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</si>
  <si>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</si>
  <si>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</si>
  <si>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</si>
  <si>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</si>
  <si>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</si>
  <si>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</si>
  <si>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</si>
  <si>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</si>
  <si>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</si>
  <si>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</si>
  <si>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</si>
  <si>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</si>
  <si>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</si>
  <si>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</si>
  <si>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</si>
  <si>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</si>
  <si>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</si>
  <si>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</si>
  <si>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</si>
  <si>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</si>
  <si>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</si>
  <si>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</si>
  <si>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</si>
  <si>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</si>
  <si>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</si>
  <si>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</si>
  <si>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</si>
  <si>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</si>
  <si>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</si>
  <si>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</si>
  <si>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</si>
  <si>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</si>
  <si>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</si>
  <si>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</si>
  <si>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</si>
  <si>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</si>
  <si>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</si>
  <si>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</si>
  <si>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</si>
  <si>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</si>
  <si>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</si>
  <si>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</si>
  <si>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</si>
  <si>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</si>
  <si>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</si>
  <si>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</si>
  <si>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</si>
  <si>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</si>
  <si>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</si>
  <si>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</si>
  <si>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</si>
  <si>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</si>
  <si>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</si>
  <si>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</si>
  <si>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</si>
  <si>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</si>
  <si>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</si>
  <si>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</si>
  <si>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</si>
  <si>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</si>
  <si>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</si>
  <si>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</si>
  <si>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</si>
  <si>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</si>
  <si>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</si>
  <si>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</si>
  <si>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</si>
  <si>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</si>
  <si>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</si>
  <si>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</si>
  <si>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</si>
  <si>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</si>
  <si>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</si>
  <si>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</si>
  <si>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</si>
  <si>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</si>
  <si>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</si>
  <si>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</si>
  <si>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</si>
  <si>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</si>
  <si>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</si>
  <si>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</si>
  <si>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</si>
  <si>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</si>
  <si>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</si>
  <si>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</si>
  <si>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</si>
  <si>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</si>
  <si>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</si>
  <si>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</si>
  <si>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</si>
  <si>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</si>
  <si>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</si>
  <si>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</si>
  <si>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</si>
  <si>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</si>
  <si>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</si>
  <si>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</si>
  <si>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</si>
  <si>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</si>
  <si>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</si>
  <si>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</si>
  <si>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</si>
  <si>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</si>
  <si>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</si>
  <si>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</si>
  <si>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</si>
  <si>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</si>
  <si>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</si>
  <si>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</si>
  <si>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</si>
  <si>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</si>
  <si>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</si>
  <si>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</si>
  <si>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</si>
  <si>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</si>
  <si>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</si>
  <si>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</si>
  <si>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</si>
  <si>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</si>
  <si>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</si>
  <si>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</si>
  <si>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</si>
  <si>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</si>
  <si>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</si>
  <si>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</si>
  <si>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</si>
  <si>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</si>
  <si>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</si>
  <si>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</si>
  <si>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</si>
  <si>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</si>
  <si>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</si>
  <si>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</si>
  <si>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</si>
  <si>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</si>
  <si>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</si>
  <si>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</si>
  <si>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</si>
  <si>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</si>
  <si>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</si>
  <si>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</si>
  <si>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</si>
  <si>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</si>
  <si>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</si>
  <si>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</si>
  <si>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</si>
  <si>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</si>
  <si>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</si>
  <si>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</si>
  <si>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</si>
  <si>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</si>
  <si>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</si>
  <si>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</si>
  <si>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</si>
  <si>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</si>
  <si>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</si>
  <si>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</si>
  <si>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</si>
  <si>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</si>
  <si>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</si>
  <si>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</si>
  <si>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</si>
  <si>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</si>
  <si>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</si>
  <si>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</si>
  <si>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</si>
  <si>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</si>
  <si>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</si>
  <si>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</si>
  <si>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</si>
  <si>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</si>
  <si>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</si>
  <si>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</si>
  <si>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</si>
  <si>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</si>
  <si>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</si>
  <si>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</si>
  <si>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</si>
  <si>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</si>
  <si>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</si>
  <si>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</si>
  <si>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</si>
  <si>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</si>
  <si>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</si>
  <si>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</si>
  <si>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</si>
  <si>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</si>
  <si>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</si>
  <si>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</si>
  <si>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</si>
  <si>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</si>
  <si>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</si>
  <si>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</si>
  <si>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</si>
  <si>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</si>
  <si>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</si>
  <si>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</si>
  <si>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</si>
  <si>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</si>
  <si>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</si>
  <si>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</si>
  <si>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</si>
  <si>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</si>
  <si>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</si>
  <si>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</si>
  <si>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</si>
  <si>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</si>
  <si>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</si>
  <si>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</si>
  <si>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</si>
  <si>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</si>
  <si>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</si>
  <si>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</si>
  <si>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</si>
  <si>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</si>
  <si>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</si>
  <si>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</si>
  <si>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</si>
  <si>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</si>
  <si>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</si>
  <si>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</si>
  <si>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</si>
  <si>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</si>
  <si>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</si>
  <si>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</si>
  <si>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</si>
  <si>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</si>
  <si>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</si>
  <si>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</si>
  <si>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</si>
  <si>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</si>
  <si>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</si>
  <si>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</si>
  <si>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</si>
  <si>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</si>
  <si>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</si>
  <si>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</si>
  <si>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</si>
  <si>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</si>
  <si>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</si>
  <si>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</si>
  <si>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</si>
  <si>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</si>
  <si>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</si>
  <si>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</si>
  <si>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</si>
  <si>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</si>
  <si>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</si>
  <si>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</si>
  <si>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</si>
  <si>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</si>
  <si>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</si>
  <si>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</si>
  <si>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</si>
  <si>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</si>
  <si>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</si>
  <si>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</si>
  <si>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</si>
  <si>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</si>
  <si>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</si>
  <si>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</si>
  <si>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</si>
  <si>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</si>
  <si>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</si>
  <si>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</si>
  <si>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</si>
  <si>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</si>
  <si>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</si>
  <si>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</si>
  <si>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</si>
  <si>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</si>
  <si>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</si>
  <si>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</si>
  <si>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</si>
  <si>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</si>
  <si>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</si>
  <si>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</si>
  <si>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</si>
  <si>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</si>
  <si>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</si>
  <si>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</si>
  <si>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</si>
  <si>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</si>
  <si>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</si>
  <si>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</si>
  <si>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</si>
  <si>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</si>
  <si>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</si>
  <si>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</si>
  <si>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</si>
  <si>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</si>
  <si>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</si>
  <si>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</si>
  <si>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</si>
  <si>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</si>
  <si>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</si>
  <si>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</si>
  <si>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</si>
  <si>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</si>
  <si>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</si>
  <si>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</si>
  <si>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</si>
  <si>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</si>
  <si>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</si>
  <si>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</si>
  <si>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</si>
  <si>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</si>
  <si>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</si>
  <si>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</si>
  <si>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</si>
  <si>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</si>
  <si>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</si>
  <si>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</si>
  <si>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</si>
  <si>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</si>
  <si>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</si>
  <si>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</si>
  <si>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</si>
  <si>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</si>
  <si>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</si>
  <si>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</si>
  <si>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</si>
  <si>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</si>
  <si>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</si>
  <si>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</si>
  <si>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</si>
  <si>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</si>
  <si>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</si>
  <si>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</si>
  <si>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</si>
  <si>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</si>
  <si>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</si>
  <si>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</si>
  <si>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</si>
  <si>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</si>
  <si>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</si>
  <si>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</si>
  <si>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</si>
  <si>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</si>
  <si>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</si>
  <si>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</si>
  <si>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</si>
  <si>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</si>
  <si>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</si>
  <si>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</si>
  <si>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</si>
  <si>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</si>
  <si>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</si>
  <si>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</si>
  <si>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</si>
  <si>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</si>
  <si>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</si>
  <si>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</si>
  <si>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</si>
  <si>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</si>
  <si>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</si>
  <si>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</si>
  <si>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</si>
  <si>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</si>
  <si>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</si>
  <si>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</si>
  <si>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</si>
  <si>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</si>
  <si>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</si>
  <si>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</si>
  <si>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</si>
  <si>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</si>
  <si>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</si>
  <si>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</si>
  <si>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</si>
  <si>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</si>
  <si>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</si>
  <si>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</si>
  <si>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</si>
  <si>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</si>
  <si>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</si>
  <si>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</si>
  <si>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</si>
  <si>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</si>
  <si>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</si>
  <si>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</si>
  <si>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</si>
  <si>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</si>
  <si>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</si>
  <si>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</si>
  <si>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</si>
  <si>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</si>
  <si>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</si>
  <si>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</si>
  <si>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</si>
  <si>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</si>
  <si>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</si>
  <si>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</si>
  <si>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</si>
  <si>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</si>
  <si>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</si>
  <si>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</si>
  <si>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</si>
  <si>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</si>
  <si>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</si>
  <si>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</si>
  <si>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</si>
  <si>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</si>
  <si>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</si>
  <si>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</si>
  <si>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</si>
  <si>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</si>
  <si>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</si>
  <si>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</si>
  <si>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</si>
  <si>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</si>
  <si>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</si>
  <si>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</si>
  <si>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</si>
  <si>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</si>
  <si>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</si>
  <si>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</si>
  <si>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</si>
  <si>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</si>
  <si>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</si>
  <si>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</si>
  <si>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</si>
  <si>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</si>
  <si>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</si>
  <si>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</si>
  <si>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</si>
  <si>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</si>
  <si>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</si>
  <si>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</si>
  <si>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</si>
  <si>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</si>
  <si>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</si>
  <si>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</si>
  <si>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</si>
  <si>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</si>
  <si>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</si>
  <si>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</si>
  <si>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</si>
  <si>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</si>
  <si>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</si>
  <si>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</si>
  <si>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</si>
  <si>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</si>
  <si>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</si>
  <si>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</si>
  <si>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</si>
  <si>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</si>
  <si>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</si>
  <si>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</si>
  <si>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</si>
  <si>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</si>
  <si>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</si>
  <si>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</si>
  <si>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</si>
  <si>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</si>
  <si>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</si>
  <si>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</si>
  <si>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</si>
  <si>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</si>
  <si>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</si>
  <si>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</si>
  <si>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</si>
  <si>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</si>
  <si>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</si>
  <si>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</si>
  <si>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</si>
  <si>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</si>
  <si>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</si>
  <si>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</si>
  <si>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</si>
  <si>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</si>
  <si>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</si>
  <si>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</si>
  <si>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</si>
  <si>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</si>
  <si>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</si>
  <si>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</si>
  <si>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</si>
  <si>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</si>
  <si>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</si>
  <si>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</si>
  <si>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</si>
  <si>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</si>
  <si>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</si>
  <si>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</si>
  <si>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</si>
  <si>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</si>
  <si>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</si>
  <si>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</si>
  <si>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</si>
  <si>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</si>
  <si>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</si>
  <si>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</si>
  <si>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</si>
  <si>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</si>
  <si>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</si>
  <si>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</si>
  <si>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</si>
  <si>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</si>
  <si>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</si>
  <si>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</si>
  <si>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</si>
  <si>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</si>
  <si>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</si>
  <si>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</si>
  <si>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</si>
  <si>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</si>
  <si>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</si>
  <si>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</si>
  <si>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</si>
  <si>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</si>
  <si>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</si>
  <si>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</si>
  <si>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</si>
  <si>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</si>
  <si>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</si>
  <si>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</si>
  <si>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</si>
  <si>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</si>
  <si>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</si>
  <si>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</si>
  <si>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</si>
  <si>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</si>
  <si>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</si>
  <si>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</si>
  <si>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</si>
  <si>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</si>
  <si>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</si>
  <si>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</si>
  <si>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</si>
  <si>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</si>
  <si>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</si>
  <si>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</si>
  <si>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</si>
  <si>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</si>
  <si>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</si>
  <si>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</si>
  <si>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</si>
  <si>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</si>
  <si>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</si>
  <si>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</si>
  <si>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</si>
  <si>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</si>
  <si>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</si>
  <si>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</si>
  <si>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</si>
  <si>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</si>
  <si>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</si>
  <si>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</si>
  <si>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</si>
  <si>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</si>
  <si>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</si>
  <si>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</si>
  <si>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</si>
  <si>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</si>
  <si>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</si>
  <si>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</si>
  <si>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</si>
  <si>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</si>
  <si>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</si>
  <si>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</si>
  <si>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</si>
  <si>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</si>
  <si>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</si>
  <si>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</si>
  <si>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</si>
  <si>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</si>
  <si>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</si>
  <si>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</si>
  <si>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</si>
  <si>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</si>
  <si>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</si>
  <si>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</si>
  <si>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</si>
  <si>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</si>
  <si>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</si>
  <si>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</si>
  <si>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</si>
  <si>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</si>
  <si>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</si>
  <si>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</si>
  <si>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</si>
  <si>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</si>
  <si>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</si>
  <si>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</si>
  <si>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</si>
  <si>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</si>
  <si>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</si>
  <si>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</si>
  <si>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</si>
  <si>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</si>
  <si>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</si>
  <si>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</si>
  <si>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</si>
  <si>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</si>
  <si>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</si>
  <si>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</si>
  <si>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</si>
  <si>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</si>
  <si>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</si>
  <si>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</si>
  <si>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</si>
  <si>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</si>
  <si>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</si>
  <si>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</si>
  <si>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</si>
  <si>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</si>
  <si>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</si>
  <si>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</si>
  <si>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</si>
  <si>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</si>
  <si>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</si>
  <si>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</si>
  <si>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</si>
  <si>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</si>
  <si>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</si>
  <si>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</si>
  <si>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</si>
  <si>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</si>
  <si>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</si>
  <si>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</si>
  <si>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</si>
  <si>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</si>
  <si>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</si>
  <si>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</si>
  <si>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</si>
  <si>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</si>
  <si>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</si>
  <si>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</si>
  <si>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</si>
  <si>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</si>
  <si>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</si>
  <si>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</si>
  <si>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</si>
  <si>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</si>
  <si>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</si>
  <si>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</si>
  <si>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</si>
  <si>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</si>
  <si>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</si>
  <si>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</si>
  <si>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</si>
  <si>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</si>
  <si>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</si>
  <si>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</si>
  <si>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</si>
  <si>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</si>
  <si>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</si>
  <si>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</si>
  <si>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</si>
  <si>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</si>
  <si>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</si>
  <si>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</si>
  <si>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</si>
  <si>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</si>
  <si>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</si>
  <si>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</si>
  <si>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</si>
  <si>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</si>
  <si>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</si>
  <si>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</si>
  <si>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</si>
  <si>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</si>
  <si>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</si>
  <si>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</si>
  <si>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</si>
  <si>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</si>
  <si>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</si>
  <si>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</si>
  <si>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</si>
  <si>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</si>
  <si>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</si>
  <si>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</si>
  <si>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</si>
  <si>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</si>
  <si>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</si>
  <si>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</si>
  <si>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</si>
  <si>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</si>
  <si>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</si>
  <si>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</si>
  <si>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</si>
  <si>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</si>
  <si>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</si>
  <si>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</si>
  <si>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</si>
  <si>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</si>
  <si>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</si>
  <si>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</si>
  <si>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</si>
  <si>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</si>
  <si>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</si>
  <si>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</si>
  <si>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</si>
  <si>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</si>
  <si>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</si>
  <si>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</si>
  <si>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</si>
  <si>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</si>
  <si>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</si>
  <si>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</si>
  <si>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</si>
  <si>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</si>
  <si>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</si>
  <si>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</si>
  <si>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</si>
  <si>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</si>
  <si>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</si>
  <si>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</si>
  <si>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</si>
  <si>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</si>
  <si>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</si>
  <si>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</si>
  <si>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</si>
  <si>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</si>
  <si>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</si>
  <si>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</si>
  <si>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</si>
  <si>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</si>
  <si>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</si>
  <si>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</si>
  <si>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</si>
  <si>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</si>
  <si>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</si>
  <si>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</si>
  <si>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</si>
  <si>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</si>
  <si>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</si>
  <si>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</si>
  <si>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</si>
  <si>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</si>
  <si>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</si>
  <si>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</si>
  <si>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</si>
  <si>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</si>
  <si>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</si>
  <si>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</si>
  <si>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</si>
  <si>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</si>
  <si>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</si>
  <si>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</si>
  <si>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</si>
  <si>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</si>
  <si>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</si>
  <si>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</si>
  <si>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</si>
  <si>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</si>
  <si>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</si>
  <si>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</si>
  <si>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</si>
  <si>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</si>
  <si>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</si>
  <si>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</si>
  <si>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</si>
  <si>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</si>
  <si>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</si>
  <si>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</si>
  <si>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</si>
  <si>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</si>
  <si>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</si>
  <si>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</si>
  <si>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</si>
  <si>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</si>
  <si>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</si>
  <si>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</si>
  <si>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</si>
  <si>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</si>
  <si>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</si>
  <si>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</si>
  <si>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</si>
  <si>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</si>
  <si>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</si>
  <si>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</si>
  <si>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</si>
  <si>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</si>
  <si>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</si>
  <si>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</si>
  <si>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</si>
  <si>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</si>
  <si>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</si>
  <si>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</si>
  <si>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</si>
  <si>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</si>
  <si>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</si>
  <si>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</si>
  <si>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</si>
  <si>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</si>
  <si>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</si>
  <si>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</si>
  <si>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</si>
  <si>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</si>
  <si>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</si>
  <si>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</si>
  <si>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</si>
  <si>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</si>
  <si>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</si>
  <si>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</si>
  <si>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</si>
  <si>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</si>
  <si>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</si>
  <si>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</si>
  <si>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</si>
  <si>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</si>
  <si>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</si>
  <si>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</si>
  <si>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</si>
  <si>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</si>
  <si>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</si>
  <si>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</si>
  <si>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</si>
  <si>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</si>
  <si>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</si>
  <si>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</si>
  <si>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</si>
  <si>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</si>
  <si>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</si>
  <si>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</si>
  <si>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</si>
  <si>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</si>
  <si>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</si>
  <si>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</si>
  <si>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</si>
  <si>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</si>
  <si>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</si>
  <si>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</si>
  <si>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</si>
  <si>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</si>
  <si>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</si>
  <si>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</si>
  <si>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</si>
  <si>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</si>
  <si>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</si>
  <si>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</si>
  <si>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</si>
  <si>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</si>
  <si>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</si>
  <si>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</si>
  <si>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</si>
  <si>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</si>
  <si>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</si>
  <si>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</si>
  <si>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</si>
  <si>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</si>
  <si>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</si>
  <si>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</si>
  <si>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</si>
  <si>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</si>
  <si>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</si>
  <si>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</si>
  <si>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</si>
  <si>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</si>
  <si>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</si>
  <si>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</si>
  <si>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</si>
  <si>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</si>
  <si>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</si>
  <si>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</si>
  <si>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</si>
  <si>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</si>
  <si>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</si>
  <si>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</si>
  <si>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</si>
  <si>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</si>
  <si>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</si>
  <si>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</si>
  <si>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</si>
  <si>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</si>
  <si>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</si>
  <si>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</si>
  <si>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</si>
  <si>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</si>
  <si>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</si>
  <si>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</si>
  <si>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</si>
  <si>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</si>
  <si>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</si>
  <si>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</si>
  <si>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</si>
  <si>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</si>
  <si>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</si>
  <si>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</si>
  <si>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</si>
  <si>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</si>
  <si>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</si>
  <si>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</si>
  <si>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</si>
  <si>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</si>
  <si>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</si>
  <si>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</si>
  <si>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</si>
  <si>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</si>
  <si>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</si>
  <si>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</si>
  <si>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</si>
  <si>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</si>
  <si>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</si>
  <si>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</si>
  <si>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</si>
  <si>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</si>
  <si>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</si>
  <si>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</si>
  <si>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</si>
  <si>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</si>
  <si>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</si>
  <si>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</si>
  <si>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</si>
  <si>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</si>
  <si>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</si>
  <si>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</si>
  <si>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</si>
  <si>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</si>
  <si>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</si>
  <si>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</si>
  <si>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</si>
  <si>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</si>
  <si>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</si>
  <si>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</si>
  <si>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</si>
  <si>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</si>
  <si>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</si>
  <si>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</si>
  <si>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</si>
  <si>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</si>
  <si>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</si>
  <si>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</si>
  <si>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</si>
  <si>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</si>
  <si>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</si>
  <si>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</si>
  <si>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</si>
  <si>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</si>
  <si>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</si>
  <si>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</si>
  <si>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</si>
  <si>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</si>
  <si>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</si>
  <si>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</si>
  <si>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</si>
  <si>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</si>
  <si>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</si>
  <si>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</si>
  <si>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</si>
  <si>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</si>
  <si>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</si>
  <si>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</si>
  <si>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</si>
  <si>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</si>
  <si>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</si>
  <si>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</si>
  <si>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</si>
  <si>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</si>
  <si>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</si>
  <si>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</si>
  <si>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</si>
  <si>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</si>
  <si>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</si>
  <si>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</si>
  <si>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</si>
  <si>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</si>
  <si>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</si>
  <si>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</si>
  <si>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</si>
  <si>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</si>
  <si>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</si>
  <si>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</si>
  <si>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</si>
  <si>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</si>
  <si>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</si>
  <si>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</si>
  <si>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</si>
  <si>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</si>
  <si>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</si>
  <si>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</si>
  <si>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</si>
  <si>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</si>
  <si>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</si>
  <si>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</si>
  <si>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</si>
  <si>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</si>
  <si>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</si>
  <si>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</si>
  <si>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</si>
  <si>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</si>
  <si>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</si>
  <si>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</si>
  <si>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</si>
  <si>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</si>
  <si>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</si>
  <si>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</si>
  <si>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</si>
  <si>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</si>
  <si>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</si>
  <si>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</si>
  <si>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</si>
  <si>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</si>
  <si>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</si>
  <si>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</si>
  <si>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</si>
  <si>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</si>
  <si>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</si>
  <si>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</si>
  <si>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</si>
  <si>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</si>
  <si>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</si>
  <si>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</si>
  <si>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</si>
  <si>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</si>
  <si>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</si>
  <si>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</si>
  <si>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</si>
  <si>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</si>
  <si>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</si>
  <si>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</si>
  <si>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</si>
  <si>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</si>
  <si>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</si>
  <si>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</si>
  <si>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</si>
  <si>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</si>
  <si>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</si>
  <si>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</si>
  <si>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</si>
  <si>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</si>
  <si>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</si>
  <si>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</si>
  <si>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</si>
  <si>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</si>
  <si>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</si>
  <si>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</si>
  <si>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</si>
  <si>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</si>
  <si>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</si>
  <si>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</si>
  <si>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</si>
  <si>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</si>
  <si>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</si>
  <si>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</si>
  <si>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</si>
  <si>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</si>
  <si>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</si>
  <si>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</si>
  <si>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</si>
  <si>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</si>
  <si>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</si>
  <si>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</si>
  <si>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</si>
  <si>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</si>
  <si>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</si>
  <si>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</si>
  <si>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</si>
  <si>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</si>
  <si>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</si>
  <si>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</si>
  <si>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</si>
  <si>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</si>
  <si>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</si>
  <si>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</si>
  <si>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</si>
  <si>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</si>
  <si>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</si>
  <si>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</si>
  <si>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</si>
  <si>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</si>
  <si>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</si>
  <si>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</si>
  <si>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</si>
  <si>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</si>
  <si>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</si>
  <si>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</si>
  <si>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</si>
  <si>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</si>
  <si>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</si>
  <si>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</si>
  <si>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</si>
  <si>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</si>
  <si>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</si>
  <si>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</si>
  <si>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</si>
  <si>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</si>
  <si>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</si>
  <si>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</si>
  <si>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</si>
  <si>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</si>
  <si>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</si>
  <si>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</si>
  <si>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</si>
  <si>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</si>
  <si>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</si>
  <si>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</si>
  <si>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</si>
  <si>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</si>
  <si>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</si>
  <si>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</si>
  <si>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</si>
  <si>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</si>
  <si>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</si>
  <si>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</si>
  <si>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</si>
  <si>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</si>
  <si>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</si>
  <si>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</si>
  <si>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</si>
  <si>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</si>
  <si>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</si>
  <si>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</si>
  <si>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</si>
  <si>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</si>
  <si>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</si>
  <si>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</si>
  <si>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</si>
  <si>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</si>
  <si>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</si>
  <si>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</si>
  <si>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</si>
  <si>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</si>
  <si>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</si>
  <si>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</si>
  <si>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</si>
  <si>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</si>
  <si>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</si>
  <si>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</si>
  <si>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</si>
  <si>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</si>
  <si>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</si>
  <si>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</si>
  <si>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</si>
  <si>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</si>
  <si>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</si>
  <si>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</si>
  <si>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</si>
  <si>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</si>
  <si>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</si>
  <si>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</si>
  <si>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</si>
  <si>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</si>
  <si>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</si>
  <si>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</si>
  <si>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</si>
  <si>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</si>
  <si>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</si>
  <si>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</si>
  <si>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</si>
  <si>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</si>
  <si>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</si>
  <si>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</si>
  <si>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</si>
  <si>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</si>
  <si>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</si>
  <si>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</si>
  <si>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</si>
  <si>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</si>
  <si>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</si>
  <si>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</si>
  <si>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</si>
  <si>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</si>
  <si>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</si>
  <si>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</si>
  <si>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</si>
  <si>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</si>
  <si>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</si>
  <si>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</si>
  <si>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</si>
  <si>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</si>
  <si>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</si>
  <si>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</si>
  <si>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</si>
  <si>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</si>
  <si>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</si>
  <si>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</si>
  <si>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</si>
  <si>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</si>
  <si>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</si>
  <si>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</si>
  <si>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</si>
  <si>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</si>
  <si>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</si>
  <si>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</si>
  <si>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</si>
  <si>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</si>
  <si>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</si>
  <si>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</si>
  <si>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</si>
  <si>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</si>
  <si>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</si>
  <si>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</si>
  <si>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</si>
  <si>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</si>
  <si>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</si>
  <si>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</si>
  <si>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</si>
  <si>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</si>
  <si>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</si>
  <si>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</si>
  <si>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</si>
  <si>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</si>
  <si>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</si>
  <si>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</si>
  <si>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</si>
  <si>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</si>
  <si>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</si>
  <si>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</si>
  <si>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</si>
  <si>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</si>
  <si>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</si>
  <si>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</si>
  <si>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</si>
  <si>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</si>
  <si>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</si>
  <si>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</si>
  <si>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</si>
  <si>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</si>
  <si>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</si>
  <si>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</si>
  <si>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</si>
  <si>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</si>
  <si>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</si>
  <si>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</si>
  <si>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</si>
  <si>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</si>
  <si>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</si>
  <si>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</si>
  <si>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</si>
  <si>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</si>
  <si>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</si>
  <si>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</si>
  <si>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</si>
  <si>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</si>
  <si>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</si>
  <si>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</si>
  <si>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</si>
  <si>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</si>
  <si>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</si>
  <si>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</si>
  <si>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</si>
  <si>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</si>
  <si>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</si>
  <si>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</si>
  <si>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</si>
  <si>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</si>
  <si>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</si>
  <si>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</si>
  <si>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</si>
  <si>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</si>
  <si>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</si>
  <si>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</si>
  <si>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</si>
  <si>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</si>
  <si>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</si>
  <si>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</si>
  <si>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</si>
  <si>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</si>
  <si>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</si>
  <si>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</si>
  <si>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</si>
  <si>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</si>
  <si>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</si>
  <si>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</si>
  <si>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</si>
  <si>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</si>
  <si>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</si>
  <si>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</si>
  <si>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</si>
  <si>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</si>
  <si>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</si>
  <si>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</si>
  <si>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</si>
  <si>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</si>
  <si>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</si>
  <si>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</si>
  <si>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</si>
  <si>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</si>
  <si>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</si>
  <si>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</si>
  <si>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</si>
  <si>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</si>
  <si>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</si>
  <si>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</si>
  <si>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</si>
  <si>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</si>
  <si>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</si>
  <si>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</si>
  <si>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</si>
  <si>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</si>
  <si>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</si>
  <si>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</si>
  <si>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</si>
  <si>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</si>
  <si>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</si>
  <si>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</si>
  <si>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</si>
  <si>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</si>
  <si>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</si>
  <si>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</si>
  <si>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</si>
  <si>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</si>
  <si>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</si>
  <si>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</si>
  <si>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</si>
  <si>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</si>
  <si>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</si>
  <si>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</si>
  <si>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</si>
  <si>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</si>
  <si>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</si>
  <si>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</si>
  <si>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</si>
  <si>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</si>
  <si>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</si>
  <si>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</si>
  <si>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</si>
  <si>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</si>
  <si>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</si>
  <si>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</si>
  <si>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</si>
  <si>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</si>
  <si>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</si>
  <si>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</si>
  <si>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</si>
  <si>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</si>
  <si>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</si>
  <si>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</si>
  <si>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</si>
  <si>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</si>
  <si>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</si>
  <si>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</si>
  <si>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</si>
  <si>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</si>
  <si>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</si>
  <si>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</si>
  <si>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</si>
  <si>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</si>
  <si>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</si>
  <si>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</si>
  <si>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</si>
  <si>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</si>
  <si>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</si>
  <si>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</si>
  <si>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</si>
  <si>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</si>
  <si>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</si>
  <si>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</si>
  <si>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</si>
  <si>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</si>
  <si>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</si>
  <si>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</si>
  <si>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</si>
  <si>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</si>
  <si>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</si>
  <si>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</si>
  <si>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</si>
  <si>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</si>
  <si>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</si>
  <si>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</si>
  <si>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</si>
  <si>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</si>
  <si>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</si>
  <si>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</si>
  <si>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</si>
  <si>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</si>
  <si>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</si>
  <si>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</si>
  <si>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</si>
  <si>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</si>
  <si>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</si>
  <si>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</si>
  <si>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</si>
  <si>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</si>
  <si>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</si>
  <si>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</si>
  <si>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</si>
  <si>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</si>
  <si>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</si>
  <si>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</si>
  <si>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</si>
  <si>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</si>
  <si>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</si>
  <si>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</si>
  <si>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</si>
  <si>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</si>
  <si>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</si>
  <si>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</si>
  <si>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</si>
  <si>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</si>
  <si>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</si>
  <si>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</si>
  <si>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</si>
  <si>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</si>
  <si>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</si>
  <si>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</si>
  <si>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</si>
  <si>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</si>
  <si>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</si>
  <si>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</si>
  <si>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</si>
  <si>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</si>
  <si>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</si>
  <si>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</si>
  <si>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</si>
  <si>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</si>
  <si>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</si>
  <si>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</si>
  <si>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</si>
  <si>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</si>
  <si>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</si>
  <si>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</si>
  <si>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</si>
  <si>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</si>
  <si>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</si>
  <si>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</si>
  <si>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</si>
  <si>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</si>
  <si>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</si>
  <si>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</si>
  <si>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</si>
  <si>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</si>
  <si>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</si>
  <si>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</si>
  <si>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</si>
  <si>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</si>
  <si>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</si>
  <si>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</si>
  <si>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</si>
  <si>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</si>
  <si>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</si>
  <si>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</si>
  <si>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</si>
  <si>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</si>
  <si>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</si>
  <si>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</si>
  <si>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</si>
  <si>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</si>
  <si>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</si>
  <si>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</si>
  <si>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</si>
  <si>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</si>
  <si>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</si>
  <si>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</si>
  <si>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</si>
  <si>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</si>
  <si>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</si>
  <si>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</si>
  <si>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</si>
  <si>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</si>
  <si>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</si>
  <si>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</si>
  <si>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</si>
  <si>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</si>
  <si>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</si>
  <si>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</si>
  <si>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</si>
  <si>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</si>
  <si>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</si>
  <si>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</si>
  <si>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</si>
  <si>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</si>
  <si>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</si>
  <si>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</si>
  <si>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</si>
  <si>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</si>
  <si>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</si>
  <si>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</si>
  <si>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</si>
  <si>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</si>
  <si>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</si>
  <si>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</si>
  <si>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</si>
  <si>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</si>
  <si>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</si>
  <si>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</si>
  <si>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</si>
  <si>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</si>
  <si>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</si>
  <si>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</si>
  <si>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</si>
  <si>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</si>
  <si>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</si>
  <si>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</si>
  <si>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</si>
  <si>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</si>
  <si>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</si>
  <si>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</si>
  <si>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</si>
  <si>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</si>
  <si>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</si>
  <si>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</si>
  <si>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</si>
  <si>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</si>
  <si>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</si>
  <si>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</si>
  <si>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</si>
  <si>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</si>
  <si>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</si>
  <si>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</si>
  <si>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</si>
  <si>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</si>
  <si>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</si>
  <si>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</si>
  <si>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</si>
  <si>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</si>
  <si>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</si>
  <si>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</si>
  <si>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</si>
  <si>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</si>
  <si>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</si>
  <si>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</si>
  <si>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</si>
  <si>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</si>
  <si>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</si>
  <si>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</si>
  <si>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</si>
  <si>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</si>
  <si>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</si>
  <si>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</si>
  <si>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</si>
  <si>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</si>
  <si>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</si>
  <si>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</si>
  <si>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</si>
  <si>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</si>
  <si>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</si>
  <si>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</si>
  <si>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</si>
  <si>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</si>
  <si>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</si>
  <si>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</si>
  <si>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</si>
  <si>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</si>
  <si>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</si>
  <si>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</si>
  <si>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</si>
  <si>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</si>
  <si>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</si>
  <si>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</si>
  <si>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</si>
  <si>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</si>
  <si>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</si>
  <si>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</si>
  <si>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</si>
  <si>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</si>
  <si>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</si>
  <si>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</si>
  <si>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</si>
  <si>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</si>
  <si>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</si>
  <si>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</si>
  <si>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</si>
  <si>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</si>
  <si>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</si>
  <si>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</si>
  <si>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</si>
  <si>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</si>
  <si>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</si>
  <si>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</si>
  <si>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</si>
  <si>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</si>
  <si>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</si>
  <si>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</si>
  <si>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</si>
  <si>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</si>
  <si>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</si>
  <si>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</si>
  <si>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</si>
  <si>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</si>
  <si>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</si>
  <si>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</si>
  <si>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</si>
  <si>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</si>
  <si>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</si>
  <si>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</si>
  <si>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</si>
  <si>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</si>
  <si>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</si>
  <si>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</si>
  <si>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</si>
  <si>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</si>
  <si>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</si>
  <si>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</si>
  <si>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</si>
  <si>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</si>
  <si>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</si>
  <si>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</si>
  <si>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</si>
  <si>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</si>
  <si>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</si>
  <si>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</si>
  <si>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</si>
  <si>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</si>
  <si>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</si>
  <si>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</si>
  <si>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</si>
  <si>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</si>
  <si>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</si>
  <si>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</si>
  <si>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</si>
  <si>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</si>
  <si>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</si>
  <si>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</si>
  <si>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</si>
  <si>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</si>
  <si>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</si>
  <si>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</si>
  <si>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</si>
  <si>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</si>
  <si>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</si>
  <si>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</si>
  <si>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</si>
  <si>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</si>
  <si>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</si>
  <si>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</si>
  <si>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</si>
  <si>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</si>
  <si>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</si>
  <si>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</si>
  <si>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</si>
  <si>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</si>
  <si>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</si>
  <si>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</si>
  <si>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</si>
  <si>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</si>
  <si>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</si>
  <si>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</si>
  <si>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</si>
  <si>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</si>
  <si>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</si>
  <si>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</si>
  <si>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</si>
  <si>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</si>
  <si>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</si>
  <si>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</si>
  <si>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</si>
  <si>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</si>
  <si>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</si>
  <si>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</si>
  <si>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</si>
  <si>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</si>
  <si>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</si>
  <si>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</si>
  <si>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</si>
  <si>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</si>
  <si>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</si>
  <si>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</si>
  <si>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</si>
  <si>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</si>
  <si>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</si>
  <si>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</si>
  <si>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</si>
  <si>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</si>
  <si>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</si>
  <si>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</si>
  <si>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</si>
  <si>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</si>
  <si>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</si>
  <si>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</si>
  <si>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</si>
  <si>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</si>
  <si>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</si>
  <si>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</si>
  <si>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</si>
  <si>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</si>
  <si>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</si>
  <si>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</si>
  <si>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</si>
  <si>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</si>
  <si>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</si>
  <si>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</si>
  <si>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</si>
  <si>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</si>
  <si>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</si>
  <si>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</si>
  <si>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</si>
  <si>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</si>
  <si>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</si>
  <si>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</si>
  <si>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</si>
  <si>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</si>
  <si>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</si>
  <si>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</si>
  <si>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</si>
  <si>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</si>
  <si>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</si>
  <si>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</si>
  <si>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</si>
  <si>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</si>
  <si>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</si>
  <si>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</si>
  <si>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</si>
  <si>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</si>
  <si>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</si>
  <si>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</si>
  <si>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</si>
  <si>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</si>
  <si>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</si>
  <si>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</si>
  <si>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</si>
  <si>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</si>
  <si>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</si>
  <si>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</si>
  <si>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</si>
  <si>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</si>
  <si>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</si>
  <si>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</si>
  <si>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</si>
  <si>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</si>
  <si>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</si>
  <si>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</si>
  <si>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</si>
  <si>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</si>
  <si>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</si>
  <si>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</si>
  <si>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</si>
  <si>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</si>
  <si>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</si>
  <si>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</si>
  <si>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</si>
  <si>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</si>
  <si>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</si>
  <si>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</si>
  <si>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</si>
  <si>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</si>
  <si>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</si>
  <si>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</si>
  <si>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</si>
  <si>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</si>
  <si>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</si>
  <si>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</si>
  <si>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</si>
  <si>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</si>
  <si>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</si>
  <si>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</si>
  <si>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</si>
  <si>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</si>
  <si>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</si>
  <si>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</si>
  <si>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</si>
  <si>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</si>
  <si>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</si>
  <si>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</si>
  <si>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</si>
  <si>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</si>
  <si>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</si>
  <si>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</si>
  <si>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</si>
  <si>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</si>
  <si>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</si>
  <si>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</si>
  <si>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</si>
  <si>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</si>
  <si>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</si>
  <si>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</si>
  <si>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</si>
  <si>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</si>
  <si>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</si>
  <si>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</si>
  <si>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</si>
  <si>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</si>
  <si>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</si>
  <si>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</si>
  <si>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</si>
  <si>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</si>
  <si>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</si>
  <si>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</si>
  <si>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</si>
  <si>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</si>
  <si>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</si>
  <si>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</si>
  <si>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</si>
  <si>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</si>
  <si>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</si>
  <si>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</si>
  <si>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</si>
  <si>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</si>
  <si>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</si>
  <si>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</si>
  <si>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</si>
  <si>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</si>
  <si>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</si>
  <si>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</si>
  <si>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</si>
  <si>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</si>
  <si>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</si>
  <si>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</si>
  <si>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</si>
  <si>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</si>
  <si>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</si>
  <si>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</si>
  <si>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</si>
  <si>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</si>
  <si>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</si>
  <si>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</si>
  <si>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</si>
  <si>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</si>
  <si>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</si>
  <si>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</si>
  <si>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</si>
  <si>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</si>
  <si>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</si>
  <si>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</si>
  <si>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</si>
  <si>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</si>
  <si>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</si>
  <si>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</si>
  <si>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</si>
  <si>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</si>
  <si>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</si>
  <si>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</si>
  <si>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</si>
  <si>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</si>
  <si>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</si>
  <si>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</si>
  <si>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</si>
  <si>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</si>
  <si>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</si>
  <si>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</si>
  <si>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</si>
  <si>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</si>
  <si>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</si>
  <si>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</si>
  <si>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</si>
  <si>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</si>
  <si>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</si>
  <si>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</si>
  <si>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</si>
  <si>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</si>
  <si>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</si>
  <si>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</si>
  <si>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</si>
  <si>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</si>
  <si>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</si>
  <si>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</si>
  <si>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</si>
  <si>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</si>
  <si>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</si>
  <si>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</si>
  <si>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</si>
  <si>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</si>
  <si>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</si>
  <si>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</si>
  <si>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</si>
  <si>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</si>
  <si>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</si>
  <si>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</si>
  <si>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</si>
  <si>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</si>
  <si>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</si>
  <si>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</si>
  <si>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</si>
  <si>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</si>
  <si>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</si>
  <si>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</si>
  <si>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</si>
  <si>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</si>
  <si>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</si>
  <si>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</si>
  <si>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</si>
  <si>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</si>
  <si>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</si>
  <si>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</si>
  <si>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</si>
  <si>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</si>
  <si>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</si>
  <si>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</si>
  <si>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</si>
  <si>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</si>
  <si>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</si>
  <si>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</si>
  <si>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</si>
  <si>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</si>
  <si>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</si>
  <si>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</si>
  <si>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</si>
  <si>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</si>
  <si>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</si>
  <si>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</si>
  <si>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</si>
  <si>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</si>
  <si>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</si>
  <si>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</si>
  <si>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</si>
  <si>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</si>
  <si>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</si>
  <si>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</si>
  <si>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</si>
  <si>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</si>
  <si>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</si>
  <si>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</si>
  <si>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</si>
  <si>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</si>
  <si>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</si>
  <si>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</si>
  <si>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</si>
  <si>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</si>
  <si>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</si>
  <si>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</si>
  <si>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</si>
  <si>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</si>
  <si>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</si>
  <si>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</si>
  <si>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</si>
  <si>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</si>
  <si>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</si>
  <si>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</si>
  <si>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</si>
  <si>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</si>
  <si>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</si>
  <si>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</si>
  <si>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</si>
  <si>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</si>
  <si>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</si>
  <si>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</si>
  <si>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</si>
  <si>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</si>
  <si>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</si>
  <si>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</si>
  <si>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</si>
  <si>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</si>
  <si>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</si>
  <si>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</si>
  <si>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</si>
  <si>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</si>
  <si>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</si>
  <si>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</si>
  <si>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</si>
  <si>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</si>
  <si>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</si>
  <si>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</si>
  <si>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</si>
  <si>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</si>
  <si>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</si>
  <si>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</si>
  <si>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</si>
  <si>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</si>
  <si>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</si>
  <si>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</si>
  <si>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</si>
  <si>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</si>
  <si>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</si>
  <si>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</si>
  <si>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</si>
  <si>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</si>
  <si>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</si>
  <si>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</si>
  <si>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</si>
  <si>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</si>
  <si>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</si>
  <si>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</si>
  <si>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</si>
  <si>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</si>
  <si>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</si>
  <si>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</si>
  <si>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</si>
  <si>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</si>
  <si>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</si>
  <si>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</si>
  <si>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</si>
  <si>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</si>
  <si>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</si>
  <si>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</si>
  <si>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</si>
  <si>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</si>
  <si>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</si>
  <si>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</si>
  <si>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</si>
  <si>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</si>
  <si>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</si>
  <si>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</si>
  <si>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</si>
  <si>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</si>
  <si>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</si>
  <si>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</si>
  <si>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</si>
  <si>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</si>
  <si>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</si>
  <si>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</si>
  <si>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</si>
  <si>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</si>
  <si>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</si>
  <si>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</si>
  <si>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</si>
  <si>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</si>
  <si>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</si>
  <si>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</si>
  <si>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</si>
  <si>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</si>
  <si>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</si>
  <si>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</si>
  <si>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</si>
  <si>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</si>
  <si>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</si>
  <si>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</si>
  <si>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</si>
  <si>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</si>
  <si>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</si>
  <si>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</si>
  <si>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</si>
  <si>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</si>
  <si>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</si>
  <si>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</si>
  <si>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</si>
  <si>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</si>
  <si>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</si>
  <si>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</si>
  <si>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</si>
  <si>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</si>
  <si>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</si>
  <si>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</si>
  <si>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</si>
  <si>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</si>
  <si>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</si>
  <si>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</si>
  <si>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</si>
  <si>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</si>
  <si>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</si>
  <si>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</si>
  <si>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</si>
  <si>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</si>
  <si>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</si>
  <si>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</si>
  <si>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</si>
  <si>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</si>
  <si>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</si>
  <si>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</si>
  <si>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</si>
  <si>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</si>
  <si>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</si>
  <si>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</si>
  <si>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</si>
  <si>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</si>
  <si>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</si>
  <si>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</si>
  <si>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</si>
  <si>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</si>
  <si>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</si>
  <si>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</si>
  <si>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</si>
  <si>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</si>
  <si>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</si>
  <si>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</si>
  <si>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</si>
  <si>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</si>
  <si>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</si>
  <si>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</si>
  <si>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</si>
  <si>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</si>
  <si>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</si>
  <si>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</si>
  <si>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</si>
  <si>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</si>
  <si>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</si>
  <si>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</si>
  <si>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</si>
  <si>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</si>
  <si>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</si>
  <si>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</si>
  <si>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</si>
  <si>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</si>
  <si>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</si>
  <si>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</si>
  <si>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</si>
  <si>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</si>
  <si>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</si>
  <si>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</si>
  <si>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</si>
  <si>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</si>
  <si>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</si>
  <si>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</si>
  <si>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</si>
  <si>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</si>
  <si>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</si>
  <si>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</si>
  <si>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</si>
  <si>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</si>
  <si>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</si>
  <si>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</si>
  <si>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</si>
  <si>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</si>
  <si>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</si>
  <si>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</si>
  <si>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</si>
  <si>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</si>
  <si>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</si>
  <si>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</si>
  <si>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</si>
  <si>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</si>
  <si>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</si>
  <si>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</si>
  <si>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</si>
  <si>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</si>
  <si>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</si>
  <si>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</si>
  <si>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</si>
  <si>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</si>
  <si>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</si>
  <si>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</si>
  <si>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</si>
  <si>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</si>
  <si>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</si>
  <si>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</si>
  <si>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</si>
  <si>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</si>
  <si>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</si>
  <si>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</si>
  <si>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</si>
  <si>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</si>
  <si>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</si>
  <si>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</si>
  <si>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</si>
  <si>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</si>
  <si>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</si>
  <si>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</si>
  <si>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</si>
  <si>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</si>
  <si>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</si>
  <si>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</si>
  <si>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</si>
  <si>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</si>
  <si>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</si>
  <si>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</si>
  <si>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</si>
  <si>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</si>
  <si>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</si>
  <si>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</si>
  <si>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</si>
  <si>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</si>
  <si>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</si>
  <si>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</si>
  <si>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</si>
  <si>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</si>
  <si>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</si>
  <si>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</si>
  <si>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</si>
  <si>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</si>
  <si>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</si>
  <si>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</si>
  <si>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</si>
  <si>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</si>
  <si>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</si>
  <si>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</si>
  <si>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</si>
  <si>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</si>
  <si>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</si>
  <si>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</si>
  <si>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</si>
  <si>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</si>
  <si>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</si>
  <si>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</si>
  <si>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</si>
  <si>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</si>
  <si>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</si>
  <si>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</si>
  <si>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</si>
  <si>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</si>
  <si>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</si>
  <si>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</si>
  <si>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</si>
  <si>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</si>
  <si>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</si>
  <si>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</si>
  <si>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</si>
  <si>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</si>
  <si>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</si>
  <si>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</si>
  <si>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</si>
  <si>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</si>
  <si>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</si>
  <si>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</si>
  <si>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</si>
  <si>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</si>
  <si>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</si>
  <si>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</si>
  <si>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</si>
  <si>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</si>
  <si>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</si>
  <si>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</si>
  <si>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</si>
  <si>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</si>
  <si>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</si>
  <si>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</si>
  <si>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</si>
  <si>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</si>
  <si>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</si>
  <si>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</si>
  <si>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</si>
  <si>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</si>
  <si>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</si>
  <si>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</si>
  <si>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</si>
  <si>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</si>
  <si>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</si>
  <si>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</si>
  <si>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</si>
  <si>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</si>
  <si>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</si>
  <si>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</si>
  <si>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</si>
  <si>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</si>
  <si>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</si>
  <si>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</si>
  <si>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</si>
  <si>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</si>
  <si>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</si>
  <si>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</si>
  <si>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</si>
  <si>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</si>
  <si>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</si>
  <si>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</si>
  <si>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</si>
  <si>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</si>
  <si>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</si>
  <si>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</si>
  <si>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</si>
  <si>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</si>
  <si>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</si>
  <si>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</si>
  <si>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</si>
  <si>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</si>
  <si>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</si>
  <si>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</si>
  <si>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</si>
  <si>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</si>
  <si>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</si>
  <si>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</si>
  <si>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</si>
  <si>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</si>
  <si>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</si>
  <si>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</si>
  <si>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</si>
  <si>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</si>
  <si>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</si>
  <si>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</si>
  <si>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</si>
  <si>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</si>
  <si>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</si>
  <si>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</si>
  <si>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</si>
  <si>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</si>
  <si>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</si>
  <si>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</si>
  <si>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</si>
  <si>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</si>
  <si>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</si>
  <si>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</si>
  <si>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</si>
  <si>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</si>
  <si>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</si>
  <si>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</si>
  <si>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</si>
  <si>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</si>
  <si>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</si>
  <si>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</si>
  <si>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</si>
  <si>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</si>
  <si>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</si>
  <si>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</si>
  <si>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</si>
  <si>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</si>
  <si>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</si>
  <si>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</si>
  <si>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</si>
  <si>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</si>
  <si>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</si>
  <si>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</si>
  <si>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</si>
  <si>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</si>
  <si>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</si>
  <si>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</si>
  <si>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</si>
  <si>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</si>
  <si>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</si>
  <si>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</si>
  <si>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</si>
  <si>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</si>
  <si>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</si>
  <si>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</si>
  <si>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</si>
  <si>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</si>
  <si>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</si>
  <si>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</si>
  <si>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</si>
  <si>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</si>
  <si>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</si>
  <si>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</si>
  <si>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</si>
  <si>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</si>
  <si>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</si>
  <si>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</si>
  <si>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</si>
  <si>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</si>
  <si>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</si>
  <si>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</si>
  <si>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</si>
  <si>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</si>
  <si>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</si>
  <si>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</si>
  <si>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</si>
  <si>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</si>
  <si>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</si>
  <si>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</si>
  <si>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</si>
  <si>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</si>
  <si>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</si>
  <si>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</si>
  <si>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</si>
  <si>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</si>
  <si>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</si>
  <si>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</si>
  <si>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</si>
  <si>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</si>
  <si>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</si>
  <si>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</si>
  <si>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</si>
  <si>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</si>
  <si>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</si>
  <si>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</si>
  <si>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</si>
  <si>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</si>
  <si>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</si>
  <si>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</si>
  <si>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</si>
  <si>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</si>
  <si>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</si>
  <si>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</si>
  <si>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</si>
  <si>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</si>
  <si>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</si>
  <si>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</si>
  <si>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</si>
  <si>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</si>
  <si>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</si>
  <si>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</si>
  <si>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</si>
  <si>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</si>
  <si>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</si>
  <si>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</si>
  <si>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</si>
  <si>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</si>
  <si>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</si>
  <si>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</si>
  <si>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</si>
  <si>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</si>
  <si>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</si>
  <si>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</si>
  <si>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</si>
  <si>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</si>
  <si>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</si>
  <si>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</si>
  <si>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</si>
  <si>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</si>
  <si>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</si>
  <si>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</si>
  <si>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</si>
  <si>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</si>
  <si>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</si>
  <si>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</si>
  <si>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</si>
  <si>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</si>
  <si>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</si>
  <si>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</si>
  <si>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</si>
  <si>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</si>
  <si>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</si>
  <si>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</si>
  <si>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</si>
  <si>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</si>
  <si>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</si>
  <si>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</si>
  <si>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</si>
  <si>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</si>
  <si>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</si>
  <si>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</si>
  <si>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</si>
  <si>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</si>
  <si>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</si>
  <si>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</si>
  <si>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</si>
  <si>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</si>
  <si>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</si>
  <si>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</si>
  <si>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</si>
  <si>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</si>
  <si>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</si>
  <si>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</si>
  <si>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</si>
  <si>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</si>
  <si>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</si>
  <si>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</si>
  <si>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</si>
  <si>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</si>
  <si>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</si>
  <si>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</si>
  <si>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</si>
  <si>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</si>
  <si>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</si>
  <si>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</si>
  <si>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</si>
  <si>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</si>
  <si>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</si>
  <si>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</si>
  <si>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</si>
  <si>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</si>
  <si>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</si>
  <si>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</si>
  <si>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</si>
  <si>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</si>
  <si>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</si>
  <si>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</si>
  <si>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</si>
  <si>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</si>
  <si>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</si>
  <si>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</si>
  <si>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</si>
  <si>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</si>
  <si>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</si>
  <si>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</si>
  <si>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</si>
  <si>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</si>
  <si>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</si>
  <si>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</si>
  <si>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</si>
  <si>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</si>
  <si>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</si>
  <si>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</si>
  <si>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</si>
  <si>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</si>
  <si>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</si>
  <si>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</si>
  <si>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</si>
  <si>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</si>
  <si>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</si>
  <si>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</si>
  <si>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</si>
  <si>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</si>
  <si>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</si>
  <si>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</si>
  <si>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</si>
  <si>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</si>
  <si>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</si>
  <si>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</si>
  <si>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</si>
  <si>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</si>
  <si>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</si>
  <si>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</si>
  <si>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</si>
  <si>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</si>
  <si>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</si>
  <si>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</si>
  <si>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</si>
  <si>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</si>
  <si>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</si>
  <si>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</si>
  <si>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</si>
  <si>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</si>
  <si>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</si>
  <si>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</si>
  <si>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</si>
  <si>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</si>
  <si>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</si>
  <si>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</si>
  <si>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</si>
  <si>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</si>
  <si>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</si>
  <si>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</si>
  <si>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</si>
  <si>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</si>
  <si>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</si>
  <si>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</si>
  <si>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</si>
  <si>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</si>
  <si>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</si>
  <si>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</si>
  <si>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</si>
  <si>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</si>
  <si>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</si>
  <si>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</si>
  <si>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</si>
  <si>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</si>
  <si>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</si>
  <si>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</si>
  <si>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</si>
  <si>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</si>
  <si>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</si>
  <si>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</si>
  <si>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</si>
  <si>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</si>
  <si>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</si>
  <si>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</si>
  <si>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</si>
  <si>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</si>
  <si>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</si>
  <si>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</si>
  <si>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</si>
  <si>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</si>
  <si>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</si>
  <si>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</si>
  <si>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</si>
  <si>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</si>
  <si>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</si>
  <si>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</si>
  <si>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</si>
  <si>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</si>
  <si>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</si>
  <si>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</si>
  <si>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</si>
  <si>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</si>
  <si>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</si>
  <si>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</si>
  <si>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</si>
  <si>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</si>
  <si>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</si>
  <si>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</si>
  <si>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</si>
  <si>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</si>
  <si>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</si>
  <si>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</si>
  <si>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</si>
  <si>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</si>
  <si>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</si>
  <si>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</si>
  <si>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</si>
  <si>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</si>
  <si>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</si>
  <si>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</si>
  <si>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</si>
  <si>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</si>
  <si>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</si>
  <si>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</si>
  <si>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</si>
  <si>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</si>
  <si>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</si>
  <si>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</si>
  <si>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</si>
  <si>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</si>
  <si>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</si>
  <si>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</si>
  <si>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</si>
  <si>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</si>
  <si>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</si>
  <si>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</si>
  <si>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</si>
  <si>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</si>
  <si>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</si>
  <si>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</si>
  <si>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</si>
  <si>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</si>
  <si>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</si>
  <si>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</si>
  <si>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</si>
  <si>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</si>
  <si>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</si>
  <si>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</si>
  <si>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</si>
  <si>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</si>
  <si>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</si>
  <si>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</si>
  <si>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</si>
  <si>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</si>
  <si>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</si>
  <si>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</si>
  <si>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</si>
  <si>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</si>
  <si>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</si>
  <si>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</si>
  <si>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</si>
  <si>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</si>
  <si>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</si>
  <si>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</si>
  <si>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</si>
  <si>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</si>
  <si>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</si>
  <si>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</si>
  <si>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</si>
  <si>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</si>
  <si>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</si>
  <si>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</si>
  <si>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</si>
  <si>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</si>
  <si>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</si>
  <si>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</si>
  <si>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</si>
  <si>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</si>
  <si>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</si>
  <si>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</si>
  <si>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</si>
  <si>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</si>
  <si>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</si>
  <si>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</si>
  <si>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</si>
  <si>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</si>
  <si>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</si>
  <si>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</si>
  <si>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</si>
  <si>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</si>
  <si>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</si>
  <si>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</si>
  <si>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</si>
  <si>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</si>
  <si>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</si>
  <si>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</si>
  <si>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</si>
  <si>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</si>
  <si>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</si>
  <si>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</si>
  <si>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</si>
  <si>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</si>
  <si>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</si>
  <si>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</si>
  <si>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</si>
  <si>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</si>
  <si>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</si>
  <si>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</si>
  <si>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</si>
  <si>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</si>
  <si>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</si>
  <si>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</si>
  <si>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</si>
  <si>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</si>
  <si>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</si>
  <si>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</si>
  <si>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</si>
  <si>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</si>
  <si>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</si>
  <si>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</si>
  <si>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</si>
  <si>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</si>
  <si>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</si>
  <si>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</si>
  <si>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</si>
  <si>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</si>
  <si>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</si>
  <si>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</si>
  <si>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</si>
  <si>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</si>
  <si>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</si>
  <si>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</si>
  <si>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</si>
  <si>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</si>
  <si>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</si>
  <si>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</si>
  <si>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</si>
  <si>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</si>
  <si>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</si>
  <si>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</si>
  <si>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</si>
  <si>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</si>
  <si>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</si>
  <si>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</si>
  <si>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</si>
  <si>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</si>
  <si>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</si>
  <si>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</si>
  <si>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</si>
  <si>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</si>
  <si>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</si>
  <si>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</si>
  <si>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</si>
  <si>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</si>
  <si>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</si>
  <si>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</si>
  <si>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</si>
  <si>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</si>
  <si>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</si>
  <si>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</si>
  <si>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</si>
  <si>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</si>
  <si>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</si>
  <si>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</si>
  <si>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</si>
  <si>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</si>
  <si>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</si>
  <si>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</si>
  <si>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</si>
  <si>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</si>
  <si>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</si>
  <si>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</si>
  <si>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</si>
  <si>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</si>
  <si>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</si>
  <si>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</si>
  <si>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</si>
  <si>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</si>
  <si>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</si>
  <si>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</si>
  <si>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</si>
  <si>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</si>
  <si>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</si>
  <si>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</si>
  <si>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</si>
  <si>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</si>
  <si>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</si>
  <si>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</si>
  <si>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</si>
  <si>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</si>
  <si>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</si>
  <si>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</si>
  <si>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</si>
  <si>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</si>
  <si>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</si>
  <si>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</si>
  <si>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</si>
  <si>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</si>
  <si>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</si>
  <si>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</si>
  <si>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</si>
  <si>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</si>
  <si>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</si>
  <si>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</si>
  <si>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</si>
  <si>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</si>
  <si>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</si>
  <si>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</si>
  <si>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</si>
  <si>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</si>
  <si>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</si>
  <si>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</si>
  <si>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</si>
  <si>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</si>
  <si>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</si>
  <si>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</si>
  <si>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</si>
  <si>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</si>
  <si>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</si>
  <si>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</si>
  <si>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</si>
  <si>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</si>
  <si>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</si>
  <si>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</si>
  <si>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</si>
  <si>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</si>
  <si>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</si>
  <si>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</si>
  <si>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</si>
  <si>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</si>
  <si>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</si>
  <si>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</si>
  <si>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</si>
  <si>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</si>
  <si>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</si>
  <si>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</si>
  <si>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</si>
  <si>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</si>
  <si>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</si>
  <si>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</si>
  <si>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</si>
  <si>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</si>
  <si>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</si>
  <si>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</si>
  <si>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</si>
  <si>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</si>
  <si>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</si>
  <si>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</si>
  <si>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</si>
  <si>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</si>
  <si>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</si>
  <si>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</si>
  <si>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</si>
  <si>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</si>
  <si>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</si>
  <si>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</si>
  <si>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</si>
  <si>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</si>
  <si>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</si>
  <si>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</si>
  <si>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</si>
  <si>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</si>
  <si>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</si>
  <si>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</si>
  <si>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</si>
  <si>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</si>
  <si>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</si>
  <si>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</si>
  <si>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</si>
  <si>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</si>
  <si>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</si>
  <si>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</si>
  <si>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</si>
  <si>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</si>
  <si>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</si>
  <si>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</si>
  <si>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</si>
  <si>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</si>
  <si>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</si>
  <si>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</si>
  <si>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</si>
  <si>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</si>
  <si>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</si>
  <si>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</si>
  <si>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</si>
  <si>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</si>
  <si>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</si>
  <si>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</si>
  <si>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</si>
  <si>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</si>
  <si>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</si>
  <si>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</si>
  <si>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</si>
  <si>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</si>
  <si>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</si>
  <si>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</si>
  <si>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</si>
  <si>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</si>
  <si>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</si>
  <si>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</si>
  <si>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</si>
  <si>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</si>
  <si>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</si>
  <si>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</si>
  <si>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</si>
  <si>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</si>
  <si>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</si>
  <si>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</si>
  <si>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</si>
  <si>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</si>
  <si>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</si>
  <si>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</si>
  <si>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</si>
  <si>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</si>
  <si>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</si>
  <si>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</si>
  <si>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</si>
  <si>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</si>
  <si>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</si>
  <si>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</si>
  <si>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</si>
  <si>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</si>
  <si>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</si>
  <si>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</si>
  <si>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</si>
  <si>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</si>
  <si>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</si>
  <si>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</si>
  <si>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</si>
  <si>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</si>
  <si>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</si>
  <si>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</si>
  <si>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</si>
  <si>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</si>
  <si>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</si>
  <si>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</si>
  <si>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</si>
  <si>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</si>
  <si>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</si>
  <si>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</si>
  <si>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</si>
  <si>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</si>
  <si>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</si>
  <si>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</si>
  <si>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</si>
  <si>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</si>
  <si>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</si>
  <si>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</si>
  <si>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</si>
  <si>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</si>
  <si>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</si>
  <si>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</si>
  <si>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</si>
  <si>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</si>
  <si>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</si>
  <si>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</si>
  <si>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</si>
  <si>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</si>
  <si>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</si>
  <si>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</si>
  <si>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</si>
  <si>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</si>
  <si>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</si>
  <si>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</si>
  <si>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</si>
  <si>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</si>
  <si>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</si>
  <si>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</si>
  <si>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</si>
  <si>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</si>
  <si>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</si>
  <si>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</si>
  <si>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</si>
  <si>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</si>
  <si>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</si>
  <si>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</si>
  <si>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</si>
  <si>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</si>
  <si>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</si>
  <si>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</si>
  <si>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</si>
  <si>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</si>
  <si>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</si>
  <si>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</si>
  <si>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</si>
  <si>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</si>
  <si>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</si>
  <si>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</si>
  <si>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</si>
  <si>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</si>
  <si>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</si>
  <si>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</si>
  <si>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</si>
  <si>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</si>
  <si>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</si>
  <si>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</si>
  <si>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</si>
  <si>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</si>
  <si>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</si>
  <si>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</si>
  <si>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</si>
  <si>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</si>
  <si>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</si>
  <si>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</si>
  <si>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</si>
  <si>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</si>
  <si>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</si>
  <si>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</si>
  <si>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</si>
  <si>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</si>
  <si>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</si>
  <si>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</si>
  <si>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</si>
  <si>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</si>
  <si>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</si>
  <si>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</si>
  <si>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</si>
  <si>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</si>
  <si>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</si>
  <si>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</si>
  <si>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</si>
  <si>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</si>
  <si>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</si>
  <si>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</si>
  <si>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</si>
  <si>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</si>
  <si>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</si>
  <si>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</si>
  <si>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</si>
  <si>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</si>
  <si>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</si>
  <si>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</si>
  <si>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</si>
  <si>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</si>
  <si>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</si>
  <si>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</si>
  <si>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</si>
  <si>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</si>
  <si>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</si>
  <si>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</si>
  <si>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</si>
  <si>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</si>
  <si>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</si>
  <si>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</si>
  <si>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</si>
  <si>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</si>
  <si>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</si>
  <si>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</si>
  <si>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</si>
  <si>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</si>
  <si>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</si>
  <si>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</si>
  <si>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</si>
  <si>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</si>
  <si>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</si>
  <si>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</si>
  <si>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</si>
  <si>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</si>
  <si>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</si>
  <si>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</si>
  <si>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</si>
  <si>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</si>
  <si>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</si>
  <si>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</si>
  <si>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</si>
  <si>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</si>
  <si>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</si>
  <si>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</si>
  <si>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</si>
  <si>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</si>
  <si>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</si>
  <si>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</si>
  <si>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</si>
  <si>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</si>
  <si>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</si>
  <si>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</si>
  <si>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</si>
  <si>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</si>
  <si>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</si>
  <si>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</si>
  <si>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</si>
  <si>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</si>
  <si>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</si>
  <si>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</si>
  <si>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</si>
  <si>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</si>
  <si>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</si>
  <si>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</si>
  <si>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</si>
  <si>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</si>
  <si>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</si>
  <si>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</si>
  <si>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</si>
  <si>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</si>
  <si>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</si>
  <si>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</si>
  <si>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</si>
  <si>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</si>
  <si>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</si>
  <si>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</si>
  <si>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</si>
  <si>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</si>
  <si>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</si>
  <si>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</si>
  <si>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</si>
  <si>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</si>
  <si>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</si>
  <si>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</si>
  <si>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</si>
  <si>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</si>
  <si>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</si>
  <si>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</si>
  <si>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</si>
  <si>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</si>
  <si>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</si>
  <si>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</si>
  <si>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</si>
  <si>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</si>
  <si>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</si>
  <si>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</si>
  <si>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</si>
  <si>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</si>
  <si>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</si>
  <si>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</si>
  <si>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</si>
  <si>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</si>
  <si>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</si>
  <si>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</si>
  <si>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</si>
  <si>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</si>
  <si>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</si>
  <si>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</si>
  <si>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</si>
  <si>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</si>
  <si>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</si>
  <si>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</si>
  <si>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</si>
  <si>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</si>
  <si>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</si>
  <si>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</si>
  <si>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</si>
  <si>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</si>
  <si>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</si>
  <si>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</si>
  <si>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</si>
  <si>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</si>
  <si>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</si>
  <si>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</si>
  <si>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</si>
  <si>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</si>
  <si>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</si>
  <si>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</si>
  <si>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</si>
  <si>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</si>
  <si>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</si>
  <si>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</si>
  <si>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</si>
  <si>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</si>
  <si>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</si>
  <si>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</si>
  <si>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</si>
  <si>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</si>
  <si>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</si>
  <si>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</si>
  <si>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</si>
  <si>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</si>
  <si>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</si>
  <si>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</si>
  <si>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</si>
  <si>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</si>
  <si>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</si>
  <si>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</si>
  <si>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</si>
  <si>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</si>
  <si>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</si>
  <si>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</si>
  <si>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</si>
  <si>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</si>
  <si>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</si>
  <si>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</si>
  <si>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</si>
  <si>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</si>
  <si>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</si>
  <si>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</si>
  <si>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</si>
  <si>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</si>
  <si>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</si>
  <si>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</si>
  <si>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</si>
  <si>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</si>
  <si>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</si>
  <si>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</si>
  <si>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</si>
  <si>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</si>
  <si>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</si>
  <si>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</si>
  <si>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</si>
  <si>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</si>
  <si>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</si>
  <si>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</si>
  <si>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</si>
  <si>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</si>
  <si>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</si>
  <si>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</si>
  <si>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</si>
  <si>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</si>
  <si>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</si>
  <si>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</si>
  <si>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</si>
  <si>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</si>
  <si>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</si>
  <si>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</si>
  <si>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</si>
  <si>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</si>
  <si>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</si>
  <si>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</si>
  <si>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</si>
  <si>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</si>
  <si>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</si>
  <si>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</si>
  <si>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</si>
  <si>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</si>
  <si>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</si>
  <si>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</si>
  <si>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</si>
  <si>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</si>
  <si>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</si>
  <si>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</si>
  <si>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</si>
  <si>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</si>
  <si>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</si>
  <si>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</si>
  <si>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</si>
  <si>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</si>
  <si>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</si>
  <si>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</si>
  <si>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</si>
  <si>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</si>
  <si>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</si>
  <si>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</si>
  <si>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</si>
  <si>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</si>
  <si>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</si>
  <si>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</si>
  <si>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</si>
  <si>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</si>
  <si>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</si>
  <si>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</si>
  <si>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</si>
  <si>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</si>
  <si>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</si>
  <si>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</si>
  <si>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</si>
  <si>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</si>
  <si>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</si>
  <si>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</si>
  <si>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</si>
  <si>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</si>
  <si>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</si>
  <si>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</si>
  <si>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</si>
  <si>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</si>
  <si>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</si>
  <si>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</si>
  <si>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</si>
  <si>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</si>
  <si>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</si>
  <si>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</si>
  <si>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</si>
  <si>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</si>
  <si>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</si>
  <si>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</si>
  <si>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</si>
  <si>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</si>
  <si>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</si>
  <si>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</si>
  <si>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</si>
  <si>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</si>
  <si>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</si>
  <si>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</si>
  <si>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</si>
  <si>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</si>
  <si>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</si>
  <si>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</si>
  <si>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</si>
  <si>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</si>
  <si>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</si>
  <si>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</si>
  <si>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</si>
  <si>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</si>
  <si>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</si>
  <si>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</si>
  <si>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</si>
  <si>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</si>
  <si>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</si>
  <si>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</si>
  <si>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</si>
  <si>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</si>
  <si>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</si>
  <si>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</si>
  <si>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</si>
  <si>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</si>
  <si>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</si>
  <si>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</si>
  <si>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</si>
  <si>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</si>
  <si>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</si>
  <si>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</si>
  <si>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</si>
  <si>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</si>
  <si>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</si>
  <si>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</si>
  <si>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</si>
  <si>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</si>
  <si>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</si>
  <si>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</si>
  <si>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</si>
  <si>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</si>
  <si>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</si>
  <si>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</si>
  <si>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</si>
  <si>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</si>
  <si>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</si>
  <si>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</si>
  <si>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</si>
  <si>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</si>
  <si>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</si>
  <si>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</si>
  <si>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</si>
  <si>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</si>
  <si>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</si>
  <si>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</si>
  <si>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</si>
  <si>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</si>
  <si>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</si>
  <si>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</si>
  <si>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</si>
  <si>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</si>
  <si>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</si>
  <si>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</si>
  <si>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</si>
  <si>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</si>
  <si>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</si>
  <si>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</si>
  <si>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</si>
  <si>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</si>
  <si>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</si>
  <si>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</si>
  <si>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</si>
  <si>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</si>
  <si>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</si>
  <si>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</si>
  <si>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</si>
  <si>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</si>
  <si>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</si>
  <si>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</si>
  <si>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</si>
  <si>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</si>
  <si>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</si>
  <si>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</si>
  <si>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</si>
  <si>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</si>
  <si>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</si>
  <si>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</si>
  <si>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</si>
  <si>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</si>
  <si>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</si>
  <si>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</si>
  <si>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</si>
  <si>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</si>
  <si>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</si>
  <si>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</si>
  <si>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</si>
  <si>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</si>
  <si>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</si>
  <si>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</si>
  <si>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</si>
  <si>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</si>
  <si>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</si>
  <si>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</si>
  <si>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</si>
  <si>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</si>
  <si>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</si>
  <si>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</si>
  <si>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</si>
  <si>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</si>
  <si>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</si>
  <si>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</si>
  <si>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</si>
  <si>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</si>
  <si>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</si>
  <si>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</si>
  <si>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</si>
  <si>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</si>
  <si>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</si>
  <si>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</si>
  <si>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</si>
  <si>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</si>
  <si>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</si>
  <si>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</si>
  <si>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</si>
  <si>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</si>
  <si>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</si>
  <si>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</si>
  <si>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</si>
  <si>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</si>
  <si>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</si>
  <si>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</si>
  <si>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</si>
  <si>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</si>
  <si>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</si>
  <si>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</si>
  <si>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</si>
  <si>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</si>
  <si>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</si>
  <si>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</si>
  <si>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</si>
  <si>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</si>
  <si>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</si>
  <si>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</si>
  <si>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</si>
  <si>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</si>
  <si>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</si>
  <si>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</si>
  <si>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</si>
  <si>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</si>
  <si>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</si>
  <si>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</si>
  <si>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</si>
  <si>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</si>
  <si>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</si>
  <si>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</si>
  <si>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</si>
  <si>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</si>
  <si>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</si>
  <si>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</si>
  <si>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</si>
  <si>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</si>
  <si>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</si>
  <si>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</si>
  <si>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</si>
  <si>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</si>
  <si>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</si>
  <si>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</si>
  <si>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</si>
  <si>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</si>
  <si>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</si>
  <si>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</si>
  <si>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</si>
  <si>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</si>
  <si>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</si>
  <si>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</si>
  <si>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</si>
  <si>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</si>
  <si>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</si>
  <si>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</si>
  <si>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</si>
  <si>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</si>
  <si>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</si>
  <si>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</si>
  <si>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</si>
  <si>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</si>
  <si>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</si>
  <si>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</si>
  <si>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</si>
  <si>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</si>
  <si>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</si>
  <si>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</si>
  <si>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</si>
  <si>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</si>
  <si>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</si>
  <si>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</si>
  <si>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</si>
  <si>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</si>
  <si>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</si>
  <si>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</si>
  <si>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</si>
  <si>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</si>
  <si>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</si>
  <si>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</si>
  <si>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</si>
  <si>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</si>
  <si>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</si>
  <si>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</si>
  <si>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</si>
  <si>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</si>
  <si>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</si>
  <si>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</si>
  <si>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</si>
  <si>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</si>
  <si>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</si>
  <si>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</si>
  <si>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</si>
  <si>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</si>
  <si>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</si>
  <si>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</si>
  <si>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</si>
  <si>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</si>
  <si>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</si>
  <si>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</si>
  <si>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</si>
  <si>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</si>
  <si>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</si>
  <si>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</si>
  <si>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</si>
  <si>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</si>
  <si>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</si>
  <si>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</si>
  <si>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</si>
  <si>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</si>
  <si>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</si>
  <si>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</si>
  <si>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</si>
  <si>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</si>
  <si>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</si>
  <si>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</si>
  <si>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</si>
  <si>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</si>
  <si>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</si>
  <si>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</si>
  <si>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</si>
  <si>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</si>
  <si>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</si>
  <si>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</si>
  <si>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</si>
  <si>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</si>
  <si>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</si>
  <si>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</si>
  <si>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</si>
  <si>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</si>
  <si>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</si>
  <si>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</si>
  <si>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</si>
  <si>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</si>
  <si>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</si>
  <si>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</si>
  <si>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</si>
  <si>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</si>
  <si>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</si>
  <si>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</si>
  <si>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</si>
  <si>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</si>
  <si>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</si>
  <si>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</si>
  <si>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</si>
  <si>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</si>
  <si>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</si>
  <si>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</si>
  <si>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</si>
  <si>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</si>
  <si>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</si>
  <si>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</si>
  <si>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</si>
  <si>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</si>
  <si>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</si>
  <si>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</si>
  <si>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</si>
  <si>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</si>
  <si>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</si>
  <si>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</si>
  <si>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</si>
  <si>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</si>
  <si>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</si>
  <si>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</si>
  <si>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</si>
  <si>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</si>
  <si>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</si>
  <si>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</si>
  <si>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</si>
  <si>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</si>
  <si>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</si>
  <si>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</si>
  <si>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</si>
  <si>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</si>
  <si>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</si>
  <si>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</si>
  <si>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</si>
  <si>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</si>
  <si>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</si>
  <si>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</si>
  <si>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</si>
  <si>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</si>
  <si>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</si>
  <si>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</si>
  <si>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</si>
  <si>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</si>
  <si>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</si>
  <si>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</si>
  <si>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</si>
  <si>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</si>
  <si>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</si>
  <si>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</si>
  <si>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</si>
  <si>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</si>
  <si>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</si>
  <si>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</si>
  <si>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</si>
  <si>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</si>
  <si>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</si>
  <si>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</si>
  <si>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</si>
  <si>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</si>
  <si>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</si>
  <si>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</si>
  <si>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</si>
  <si>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</si>
  <si>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</si>
  <si>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</si>
  <si>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</si>
  <si>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</si>
  <si>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</si>
  <si>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</si>
  <si>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</si>
  <si>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</si>
  <si>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</si>
  <si>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</si>
  <si>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</si>
  <si>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</si>
  <si>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</si>
  <si>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</si>
  <si>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</si>
  <si>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</si>
  <si>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</si>
  <si>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</si>
  <si>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</si>
  <si>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</si>
  <si>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</si>
  <si>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</si>
  <si>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</si>
  <si>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</si>
  <si>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</si>
  <si>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</si>
  <si>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</si>
  <si>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</si>
  <si>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</si>
  <si>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</si>
  <si>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</si>
  <si>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</si>
  <si>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</si>
  <si>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</si>
  <si>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</si>
  <si>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</si>
  <si>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</si>
  <si>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</si>
  <si>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</si>
  <si>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</si>
  <si>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</si>
  <si>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</si>
  <si>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</si>
  <si>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</si>
  <si>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</si>
  <si>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</si>
  <si>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</si>
  <si>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</si>
  <si>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</si>
  <si>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</si>
  <si>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</si>
  <si>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</si>
  <si>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</si>
  <si>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</si>
  <si>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</si>
  <si>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</si>
  <si>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</si>
  <si>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</si>
  <si>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</si>
  <si>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</si>
  <si>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</si>
  <si>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</si>
  <si>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</si>
  <si>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</si>
  <si>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</si>
  <si>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</si>
  <si>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</si>
  <si>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</si>
  <si>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</si>
  <si>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</si>
  <si>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</si>
  <si>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</si>
  <si>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</si>
  <si>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</si>
  <si>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</si>
  <si>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</si>
  <si>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</si>
  <si>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</si>
  <si>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</si>
  <si>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</si>
  <si>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</si>
  <si>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</si>
  <si>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</si>
  <si>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</si>
  <si>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</si>
  <si>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</si>
  <si>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</si>
  <si>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</si>
  <si>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</si>
  <si>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</si>
  <si>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</si>
  <si>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</si>
  <si>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</si>
  <si>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</si>
  <si>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</si>
  <si>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</si>
  <si>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</si>
  <si>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</si>
  <si>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</si>
  <si>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</si>
  <si>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</si>
  <si>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</si>
  <si>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</si>
  <si>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</si>
  <si>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</si>
  <si>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</si>
  <si>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</si>
  <si>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</si>
  <si>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</si>
  <si>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</si>
  <si>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</si>
  <si>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</si>
  <si>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</si>
  <si>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</si>
  <si>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</si>
  <si>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</si>
  <si>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</si>
  <si>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</si>
  <si>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</si>
  <si>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</si>
  <si>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</si>
  <si>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</si>
  <si>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</si>
  <si>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</si>
  <si>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</si>
  <si>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</si>
  <si>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</si>
  <si>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</si>
  <si>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</si>
  <si>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</si>
  <si>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</si>
  <si>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</si>
  <si>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</si>
  <si>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</si>
  <si>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</si>
  <si>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</si>
  <si>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</si>
  <si>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</si>
  <si>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</si>
  <si>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</si>
  <si>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</si>
  <si>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</si>
  <si>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</si>
  <si>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</si>
  <si>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</si>
  <si>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</si>
  <si>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</si>
  <si>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</si>
  <si>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</si>
  <si>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</si>
  <si>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</si>
  <si>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</si>
  <si>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</si>
  <si>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</si>
  <si>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</si>
  <si>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</si>
  <si>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</si>
  <si>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</si>
  <si>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</si>
  <si>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</si>
  <si>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</si>
  <si>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</si>
  <si>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</si>
  <si>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</si>
  <si>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</si>
  <si>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</si>
  <si>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</si>
  <si>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</si>
  <si>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</si>
  <si>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</si>
  <si>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</si>
  <si>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</si>
  <si>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</si>
  <si>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</si>
  <si>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</si>
  <si>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</si>
  <si>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</si>
  <si>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</si>
  <si>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</si>
  <si>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</si>
  <si>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</si>
  <si>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</si>
  <si>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</si>
  <si>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</si>
  <si>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</si>
  <si>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</si>
  <si>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</si>
  <si>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</si>
  <si>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</si>
  <si>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</si>
  <si>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</si>
  <si>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</si>
  <si>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</si>
  <si>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</si>
  <si>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</si>
  <si>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</si>
  <si>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</si>
  <si>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</si>
  <si>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</si>
  <si>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</si>
  <si>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</si>
  <si>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</si>
  <si>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</si>
  <si>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</si>
  <si>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</si>
  <si>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</si>
  <si>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</si>
  <si>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</si>
  <si>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</si>
  <si>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</si>
  <si>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</si>
  <si>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</si>
  <si>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</si>
  <si>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</si>
  <si>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</si>
  <si>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</si>
  <si>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</si>
  <si>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</si>
  <si>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</si>
  <si>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</si>
  <si>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</si>
  <si>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</si>
  <si>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</si>
  <si>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</si>
  <si>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</si>
  <si>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</si>
  <si>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</si>
  <si>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</si>
  <si>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</si>
  <si>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</si>
  <si>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</si>
  <si>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</si>
  <si>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</si>
  <si>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</si>
  <si>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</si>
  <si>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</si>
  <si>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</si>
  <si>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</si>
  <si>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</si>
  <si>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</si>
  <si>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</si>
  <si>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</si>
  <si>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</si>
  <si>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</si>
  <si>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</si>
  <si>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</si>
  <si>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</si>
  <si>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</si>
  <si>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</si>
  <si>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</si>
  <si>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</si>
  <si>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</si>
  <si>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</si>
  <si>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</si>
  <si>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</si>
  <si>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</si>
  <si>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</si>
  <si>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</si>
  <si>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</si>
  <si>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</si>
  <si>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</si>
  <si>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</si>
  <si>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</si>
  <si>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</si>
  <si>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</si>
  <si>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</si>
  <si>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</si>
  <si>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</si>
  <si>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</si>
  <si>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</si>
  <si>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</si>
  <si>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</si>
  <si>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</si>
  <si>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</si>
  <si>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</si>
  <si>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</si>
  <si>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</si>
  <si>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</si>
  <si>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</si>
  <si>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</si>
  <si>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</si>
  <si>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</si>
  <si>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</si>
  <si>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</si>
  <si>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</si>
  <si>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</si>
  <si>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</si>
  <si>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</si>
  <si>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</si>
  <si>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</si>
  <si>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</si>
  <si>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</si>
  <si>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</si>
  <si>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</si>
  <si>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</si>
  <si>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</si>
  <si>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</si>
  <si>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</si>
  <si>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</si>
  <si>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</si>
  <si>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</si>
  <si>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</si>
  <si>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</si>
  <si>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</si>
  <si>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</si>
  <si>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</si>
  <si>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</si>
  <si>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</si>
  <si>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</si>
  <si>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</si>
  <si>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</si>
  <si>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</si>
  <si>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</si>
  <si>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</si>
  <si>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</si>
  <si>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</si>
  <si>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</si>
  <si>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</si>
  <si>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</si>
  <si>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</si>
  <si>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</si>
  <si>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</si>
  <si>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</si>
  <si>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</si>
  <si>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</si>
  <si>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</si>
  <si>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</si>
  <si>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</si>
  <si>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</si>
  <si>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</si>
  <si>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</si>
  <si>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</si>
  <si>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</si>
  <si>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</si>
  <si>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</si>
  <si>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</si>
  <si>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</si>
  <si>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</si>
  <si>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</si>
  <si>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</si>
  <si>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</si>
  <si>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</si>
  <si>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</si>
  <si>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</si>
  <si>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</si>
  <si>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</si>
  <si>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</si>
  <si>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</si>
  <si>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</si>
  <si>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</si>
  <si>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</si>
  <si>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</si>
  <si>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</si>
  <si>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</si>
  <si>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</si>
  <si>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</si>
  <si>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</si>
  <si>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</si>
  <si>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</si>
  <si>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</si>
  <si>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</si>
  <si>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</si>
  <si>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</si>
  <si>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</si>
  <si>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</si>
  <si>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</si>
  <si>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</si>
  <si>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</si>
  <si>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</si>
  <si>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</si>
  <si>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</si>
  <si>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</si>
  <si>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</si>
  <si>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</si>
  <si>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</si>
  <si>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</si>
  <si>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</si>
  <si>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</si>
  <si>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</si>
  <si>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</si>
  <si>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</si>
  <si>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</si>
  <si>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</si>
  <si>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</si>
  <si>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</si>
  <si>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</si>
  <si>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</si>
  <si>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</si>
  <si>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</si>
  <si>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</si>
  <si>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</si>
  <si>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</si>
  <si>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</si>
  <si>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</si>
  <si>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</si>
  <si>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</si>
  <si>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</si>
  <si>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</si>
  <si>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</si>
  <si>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</si>
  <si>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</si>
  <si>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</si>
  <si>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</si>
  <si>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</si>
  <si>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</si>
  <si>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</si>
  <si>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</si>
  <si>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</si>
  <si>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</si>
  <si>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</si>
  <si>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</si>
  <si>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</si>
  <si>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</si>
  <si>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</si>
  <si>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</si>
  <si>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</si>
  <si>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</si>
  <si>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</si>
  <si>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</si>
  <si>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</si>
  <si>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</si>
  <si>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</si>
  <si>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</si>
  <si>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</si>
  <si>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</si>
  <si>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</si>
  <si>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</si>
  <si>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</si>
  <si>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</si>
  <si>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</si>
  <si>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</si>
  <si>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</si>
  <si>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</si>
  <si>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</si>
  <si>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</si>
  <si>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</si>
  <si>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</si>
  <si>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</si>
  <si>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</si>
  <si>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</si>
  <si>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</si>
  <si>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</si>
  <si>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</si>
  <si>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</si>
  <si>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</si>
  <si>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</si>
  <si>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</si>
  <si>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</si>
  <si>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</si>
  <si>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</si>
  <si>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</si>
  <si>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</si>
  <si>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</si>
  <si>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</si>
  <si>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</si>
  <si>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</si>
  <si>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</si>
  <si>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</si>
  <si>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</si>
  <si>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</si>
  <si>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</si>
  <si>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</si>
  <si>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</si>
  <si>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</si>
  <si>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</si>
  <si>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</si>
  <si>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</si>
  <si>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</si>
  <si>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</si>
  <si>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</si>
  <si>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</si>
  <si>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</si>
  <si>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</si>
  <si>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</si>
  <si>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</si>
  <si>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</si>
  <si>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</si>
  <si>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</si>
  <si>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</si>
  <si>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</si>
  <si>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</si>
  <si>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</si>
  <si>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</si>
  <si>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</si>
  <si>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</si>
  <si>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</si>
  <si>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</si>
  <si>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</si>
  <si>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</si>
  <si>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</si>
  <si>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</si>
  <si>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</si>
  <si>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</si>
  <si>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</si>
  <si>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</si>
  <si>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</si>
  <si>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</si>
  <si>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</si>
  <si>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</si>
  <si>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</si>
  <si>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</si>
  <si>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</si>
  <si>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</si>
  <si>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</si>
  <si>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</si>
  <si>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</si>
  <si>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</si>
  <si>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</si>
  <si>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</si>
  <si>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</si>
  <si>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</si>
  <si>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</si>
  <si>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</si>
  <si>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</si>
  <si>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</si>
  <si>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</si>
  <si>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</si>
  <si>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</si>
  <si>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</si>
  <si>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</si>
  <si>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</si>
  <si>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</si>
  <si>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</si>
  <si>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</si>
  <si>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</si>
  <si>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</si>
  <si>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</si>
  <si>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</si>
  <si>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</si>
  <si>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</si>
  <si>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</si>
  <si>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</si>
  <si>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</si>
  <si>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</si>
  <si>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</si>
  <si>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</si>
  <si>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</si>
  <si>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</si>
  <si>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</si>
  <si>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</si>
  <si>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</si>
  <si>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</si>
  <si>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</si>
  <si>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</si>
  <si>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</si>
  <si>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</si>
  <si>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</si>
  <si>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</si>
  <si>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</si>
  <si>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</si>
  <si>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</si>
  <si>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</si>
  <si>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</si>
  <si>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</si>
  <si>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</si>
  <si>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</si>
  <si>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</si>
  <si>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</si>
  <si>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</si>
  <si>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</si>
  <si>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</si>
  <si>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</si>
  <si>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</si>
  <si>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</si>
  <si>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</si>
  <si>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</si>
  <si>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</si>
  <si>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</si>
  <si>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</si>
  <si>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</si>
  <si>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</si>
  <si>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</si>
  <si>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</si>
  <si>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</si>
  <si>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</si>
  <si>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</si>
  <si>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</si>
  <si>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</si>
  <si>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</si>
  <si>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</si>
  <si>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</si>
  <si>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</si>
  <si>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</si>
  <si>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</si>
  <si>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</si>
  <si>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</si>
  <si>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</si>
  <si>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</si>
  <si>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</si>
  <si>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</si>
  <si>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</si>
  <si>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</si>
  <si>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</si>
  <si>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</si>
  <si>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</si>
  <si>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</si>
  <si>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</si>
  <si>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</si>
  <si>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</si>
  <si>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</si>
  <si>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</si>
  <si>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</si>
  <si>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</si>
  <si>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</si>
  <si>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</si>
  <si>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</si>
  <si>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</si>
  <si>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</si>
  <si>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</si>
  <si>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</si>
  <si>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</si>
  <si>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</si>
  <si>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</si>
  <si>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</si>
  <si>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</si>
  <si>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</si>
  <si>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</si>
  <si>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</si>
  <si>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</si>
  <si>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</si>
  <si>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</si>
  <si>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</si>
  <si>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</si>
  <si>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</si>
  <si>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</si>
  <si>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</si>
  <si>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</si>
  <si>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</si>
  <si>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</si>
  <si>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</si>
  <si>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</si>
  <si>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</si>
  <si>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</si>
  <si>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</si>
  <si>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</si>
  <si>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</si>
  <si>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</si>
  <si>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</si>
  <si>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</si>
  <si>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</si>
  <si>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</si>
  <si>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</si>
  <si>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</si>
  <si>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</si>
  <si>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</si>
  <si>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</si>
  <si>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</si>
  <si>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</si>
  <si>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</si>
  <si>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</si>
  <si>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</si>
  <si>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</si>
  <si>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</si>
  <si>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</si>
  <si>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</si>
  <si>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</si>
  <si>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</si>
  <si>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</si>
  <si>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</si>
  <si>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</si>
  <si>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</si>
  <si>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</si>
  <si>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</si>
  <si>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</si>
  <si>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</si>
  <si>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</si>
  <si>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</si>
  <si>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</si>
  <si>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</si>
  <si>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</si>
  <si>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</si>
  <si>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</si>
  <si>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</si>
  <si>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</si>
  <si>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</si>
  <si>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</si>
  <si>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</si>
  <si>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</si>
  <si>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</si>
  <si>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</si>
  <si>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</si>
  <si>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</si>
  <si>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</si>
  <si>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</si>
  <si>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</si>
  <si>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</si>
  <si>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</si>
  <si>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</si>
  <si>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</si>
  <si>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</si>
  <si>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</si>
  <si>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</si>
  <si>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</si>
  <si>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</si>
  <si>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</si>
  <si>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</si>
  <si>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</si>
  <si>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</si>
  <si>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</si>
  <si>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</si>
  <si>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</si>
  <si>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</si>
  <si>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</si>
  <si>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</si>
  <si>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</si>
  <si>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</si>
  <si>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</si>
  <si>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</si>
  <si>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</si>
  <si>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</si>
  <si>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</si>
  <si>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</si>
  <si>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</si>
  <si>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</si>
  <si>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</si>
  <si>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</si>
  <si>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</si>
  <si>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</si>
  <si>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</si>
  <si>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</si>
  <si>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</si>
  <si>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</si>
  <si>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</si>
  <si>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</si>
  <si>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</si>
  <si>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</si>
  <si>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</si>
  <si>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</si>
  <si>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</si>
  <si>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</si>
  <si>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</si>
  <si>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</si>
  <si>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</si>
  <si>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</si>
  <si>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</si>
  <si>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</si>
  <si>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</si>
  <si>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</si>
  <si>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</si>
  <si>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</si>
  <si>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</si>
  <si>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</si>
  <si>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</si>
  <si>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</si>
  <si>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</si>
  <si>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</si>
  <si>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</si>
  <si>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</si>
  <si>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</si>
  <si>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</si>
  <si>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</si>
  <si>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</si>
  <si>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</si>
  <si>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</si>
  <si>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</si>
  <si>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</si>
  <si>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</si>
  <si>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</si>
  <si>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</si>
  <si>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</si>
  <si>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</si>
  <si>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</si>
  <si>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</si>
  <si>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</si>
  <si>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</si>
  <si>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</si>
  <si>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</si>
  <si>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</si>
  <si>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</si>
  <si>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</si>
  <si>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</si>
  <si>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</si>
  <si>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</si>
  <si>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</si>
  <si>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</si>
  <si>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</si>
  <si>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</si>
  <si>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</si>
  <si>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</si>
  <si>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</si>
  <si>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</si>
  <si>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</si>
  <si>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</si>
  <si>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</si>
  <si>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</si>
  <si>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</si>
  <si>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</si>
  <si>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</si>
  <si>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</si>
  <si>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</si>
  <si>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</si>
  <si>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</si>
  <si>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</si>
  <si>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</si>
  <si>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</si>
  <si>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</si>
  <si>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</si>
  <si>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</si>
  <si>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</si>
  <si>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</si>
  <si>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</si>
  <si>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</si>
  <si>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</si>
  <si>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</si>
  <si>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</si>
  <si>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</si>
  <si>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</si>
  <si>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</si>
  <si>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</si>
  <si>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</si>
  <si>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</si>
  <si>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</si>
  <si>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</si>
  <si>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</si>
  <si>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</si>
  <si>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</si>
  <si>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</si>
  <si>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</si>
  <si>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</si>
  <si>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</si>
  <si>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</si>
  <si>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</si>
  <si>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</si>
  <si>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</si>
  <si>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</si>
  <si>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</si>
  <si>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</si>
  <si>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</si>
  <si>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</si>
  <si>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</si>
  <si>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</si>
  <si>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</si>
  <si>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</si>
  <si>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</si>
  <si>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</si>
  <si>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</si>
  <si>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</si>
  <si>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</si>
  <si>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</si>
  <si>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</si>
  <si>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</si>
  <si>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</si>
  <si>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</si>
  <si>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</si>
  <si>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</si>
  <si>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</si>
  <si>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</si>
  <si>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</si>
  <si>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</si>
  <si>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</si>
  <si>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</si>
  <si>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</si>
  <si>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</si>
  <si>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</si>
  <si>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</si>
  <si>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</si>
  <si>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</si>
  <si>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</si>
  <si>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</si>
  <si>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</si>
  <si>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</si>
  <si>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</si>
  <si>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</si>
  <si>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</si>
  <si>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</si>
  <si>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</si>
  <si>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</si>
  <si>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</si>
  <si>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</si>
  <si>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</si>
  <si>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</si>
  <si>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</si>
  <si>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</si>
  <si>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</si>
  <si>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</si>
  <si>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</si>
  <si>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</si>
  <si>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</si>
  <si>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</si>
  <si>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</si>
  <si>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</si>
  <si>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</si>
  <si>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</si>
  <si>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</si>
  <si>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</si>
  <si>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</si>
  <si>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</si>
  <si>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</si>
  <si>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</si>
  <si>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</si>
  <si>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</si>
  <si>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</si>
  <si>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</si>
  <si>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</si>
  <si>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</si>
  <si>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</si>
  <si>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</si>
  <si>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</si>
  <si>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</si>
  <si>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</si>
  <si>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</si>
  <si>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</si>
  <si>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</si>
  <si>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</si>
  <si>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</si>
  <si>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</si>
  <si>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</si>
  <si>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</si>
  <si>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</si>
  <si>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</si>
  <si>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</si>
  <si>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</si>
  <si>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</si>
  <si>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</si>
  <si>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</si>
  <si>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</si>
  <si>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</si>
  <si>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</si>
  <si>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</si>
  <si>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</si>
  <si>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</si>
  <si>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</si>
  <si>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</si>
  <si>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</si>
  <si>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</si>
  <si>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</si>
  <si>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</si>
  <si>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</si>
  <si>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</si>
  <si>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</si>
  <si>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</si>
  <si>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</si>
  <si>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</si>
  <si>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</si>
  <si>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</si>
  <si>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</si>
  <si>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</si>
  <si>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</si>
  <si>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</si>
  <si>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</si>
  <si>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</si>
  <si>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</si>
  <si>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</si>
  <si>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</si>
  <si>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</si>
  <si>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</si>
  <si>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</si>
  <si>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</si>
  <si>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</si>
  <si>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</si>
  <si>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</si>
  <si>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</si>
  <si>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</si>
  <si>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</si>
  <si>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</si>
  <si>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</si>
  <si>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</si>
  <si>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</si>
  <si>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</si>
  <si>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</si>
  <si>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</si>
  <si>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</si>
  <si>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</si>
  <si>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</si>
  <si>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</si>
  <si>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</si>
  <si>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</si>
  <si>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</si>
  <si>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</si>
  <si>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</si>
  <si>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</si>
  <si>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</si>
  <si>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</si>
  <si>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</si>
  <si>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</si>
  <si>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</si>
  <si>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</si>
  <si>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</si>
  <si>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</si>
  <si>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</si>
  <si>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</si>
  <si>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</si>
  <si>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</si>
  <si>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</si>
  <si>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</si>
  <si>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</si>
  <si>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</si>
  <si>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</si>
  <si>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</si>
  <si>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</si>
  <si>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</si>
  <si>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</si>
  <si>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</si>
  <si>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</si>
  <si>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</si>
  <si>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</si>
  <si>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</si>
  <si>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</si>
  <si>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</si>
  <si>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</si>
  <si>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</si>
  <si>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</si>
  <si>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</si>
  <si>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</si>
  <si>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</si>
  <si>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</si>
  <si>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</si>
  <si>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</si>
  <si>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</si>
  <si>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</si>
  <si>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</si>
  <si>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</si>
  <si>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</si>
  <si>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</si>
  <si>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</si>
  <si>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</si>
  <si>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</si>
  <si>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</si>
  <si>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</si>
  <si>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</si>
  <si>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</si>
  <si>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</si>
  <si>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</si>
  <si>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</si>
  <si>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</si>
  <si>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</si>
  <si>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</si>
  <si>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</si>
  <si>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</si>
  <si>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</si>
  <si>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</si>
  <si>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</si>
  <si>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</si>
  <si>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</si>
  <si>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</si>
  <si>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</si>
  <si>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</si>
  <si>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</si>
  <si>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</si>
  <si>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</si>
  <si>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</si>
  <si>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</si>
  <si>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</si>
  <si>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</si>
  <si>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</si>
  <si>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</si>
  <si>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</si>
  <si>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</si>
  <si>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</si>
  <si>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</si>
  <si>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</si>
  <si>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</si>
  <si>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</si>
  <si>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</si>
  <si>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</si>
  <si>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</si>
  <si>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</si>
  <si>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</si>
  <si>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</si>
  <si>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</si>
  <si>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</si>
  <si>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</si>
  <si>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</si>
  <si>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</si>
  <si>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</si>
  <si>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</si>
  <si>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</si>
  <si>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</si>
  <si>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</si>
  <si>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</si>
  <si>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</si>
  <si>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</si>
  <si>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</si>
  <si>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</si>
  <si>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</si>
  <si>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</si>
  <si>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</si>
  <si>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</si>
  <si>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</si>
  <si>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</si>
  <si>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</si>
  <si>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</si>
  <si>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</si>
  <si>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</si>
  <si>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</si>
  <si>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</si>
  <si>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</si>
  <si>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</si>
  <si>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</si>
  <si>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</si>
  <si>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</si>
  <si>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</si>
  <si>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</si>
  <si>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</si>
  <si>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</si>
  <si>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</si>
  <si>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</si>
  <si>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</si>
  <si>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</si>
  <si>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</si>
  <si>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</si>
  <si>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</si>
  <si>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</si>
  <si>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</si>
  <si>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</si>
  <si>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</si>
  <si>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</si>
  <si>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</si>
  <si>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</si>
  <si>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</si>
  <si>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</si>
  <si>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</si>
  <si>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</si>
  <si>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</si>
  <si>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</si>
  <si>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</si>
  <si>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</si>
  <si>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</si>
  <si>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</si>
  <si>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</si>
  <si>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</si>
  <si>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</si>
  <si>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</si>
  <si>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</si>
  <si>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</si>
  <si>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</si>
  <si>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</si>
  <si>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</si>
  <si>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</si>
  <si>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</si>
  <si>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</si>
  <si>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</si>
  <si>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</si>
  <si>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</si>
  <si>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</si>
  <si>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</si>
  <si>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</si>
  <si>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</si>
  <si>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</si>
  <si>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</si>
  <si>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</si>
  <si>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</si>
  <si>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</si>
  <si>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</si>
  <si>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</si>
  <si>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</si>
  <si>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</si>
  <si>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</si>
  <si>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</si>
  <si>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</si>
  <si>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</si>
  <si>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</si>
  <si>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</si>
  <si>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</si>
  <si>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</si>
  <si>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</si>
  <si>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</si>
  <si>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</si>
  <si>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</si>
  <si>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</si>
  <si>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</si>
  <si>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</si>
  <si>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</si>
  <si>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</si>
  <si>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</si>
  <si>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</si>
  <si>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</si>
  <si>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</si>
  <si>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</si>
  <si>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</si>
  <si>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</si>
  <si>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</si>
  <si>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</si>
  <si>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</si>
  <si>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</si>
  <si>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</si>
  <si>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</si>
  <si>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</si>
  <si>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</si>
  <si>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</si>
  <si>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</si>
  <si>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</si>
  <si>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</si>
  <si>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</si>
  <si>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</si>
  <si>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</si>
  <si>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</si>
  <si>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</si>
  <si>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</si>
  <si>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</si>
  <si>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</si>
  <si>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</si>
  <si>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</si>
  <si>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</si>
  <si>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</si>
  <si>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</si>
  <si>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</si>
  <si>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</si>
  <si>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</si>
  <si>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</si>
  <si>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</si>
  <si>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</si>
  <si>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</si>
  <si>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</si>
  <si>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</si>
  <si>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</si>
  <si>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</si>
  <si>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</si>
  <si>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</si>
  <si>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</si>
  <si>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</si>
  <si>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</si>
  <si>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</si>
  <si>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</si>
  <si>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</si>
  <si>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</si>
  <si>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</si>
  <si>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</si>
  <si>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</si>
  <si>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</si>
  <si>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</si>
  <si>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</si>
  <si>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</si>
  <si>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</si>
  <si>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</si>
  <si>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</si>
  <si>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</si>
  <si>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</si>
  <si>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</si>
  <si>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</si>
  <si>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</si>
  <si>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</si>
  <si>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</si>
  <si>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</si>
  <si>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</si>
  <si>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</si>
  <si>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</si>
  <si>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</si>
  <si>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</si>
  <si>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</si>
  <si>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</si>
  <si>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</si>
  <si>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</si>
  <si>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</si>
  <si>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</si>
  <si>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</si>
  <si>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</si>
  <si>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</si>
  <si>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</si>
  <si>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</si>
  <si>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</si>
  <si>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</si>
  <si>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</si>
  <si>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</si>
  <si>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</si>
  <si>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</si>
  <si>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</si>
  <si>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</si>
  <si>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</si>
  <si>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</si>
  <si>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</si>
  <si>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</si>
  <si>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</si>
  <si>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</si>
  <si>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</si>
  <si>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</si>
  <si>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</si>
  <si>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</si>
  <si>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</si>
  <si>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</si>
  <si>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</si>
  <si>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</si>
  <si>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</si>
  <si>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</si>
  <si>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</si>
  <si>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</si>
  <si>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</si>
  <si>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</si>
  <si>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</si>
  <si>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</si>
  <si>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</si>
  <si>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</si>
  <si>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</si>
  <si>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</si>
  <si>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</si>
  <si>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</si>
  <si>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</si>
  <si>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</si>
  <si>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</si>
  <si>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</si>
  <si>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</si>
  <si>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</si>
  <si>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</si>
  <si>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</si>
  <si>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</si>
  <si>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</si>
  <si>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</si>
  <si>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</si>
  <si>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</si>
  <si>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</si>
  <si>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</si>
  <si>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</si>
  <si>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</si>
  <si>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</si>
  <si>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</si>
  <si>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</si>
  <si>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</si>
  <si>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</si>
  <si>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</si>
  <si>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</si>
  <si>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</si>
  <si>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</si>
  <si>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</si>
  <si>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</si>
  <si>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</si>
  <si>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</si>
  <si>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</si>
  <si>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</si>
  <si>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</si>
  <si>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</si>
  <si>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</si>
  <si>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</si>
  <si>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</si>
  <si>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</si>
  <si>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</si>
  <si>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</si>
  <si>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</si>
  <si>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</si>
  <si>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</si>
  <si>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</si>
  <si>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</si>
  <si>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</si>
  <si>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</si>
  <si>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</si>
  <si>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</si>
  <si>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</si>
  <si>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</si>
  <si>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</si>
  <si>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</si>
  <si>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</si>
  <si>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</si>
  <si>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</si>
  <si>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</si>
  <si>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</si>
  <si>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</si>
  <si>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</si>
  <si>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</si>
  <si>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</si>
  <si>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</si>
  <si>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</si>
  <si>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</si>
  <si>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</si>
  <si>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</si>
  <si>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</si>
  <si>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</si>
  <si>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</si>
  <si>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</si>
  <si>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</si>
  <si>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</si>
  <si>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</si>
  <si>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</si>
  <si>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</si>
  <si>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</si>
  <si>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</si>
  <si>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</si>
  <si>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</si>
  <si>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</si>
  <si>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</si>
  <si>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</si>
  <si>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</si>
  <si>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</si>
  <si>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</si>
  <si>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</si>
  <si>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</si>
  <si>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</si>
  <si>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</si>
  <si>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</si>
  <si>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</si>
  <si>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</si>
  <si>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</si>
  <si>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</si>
  <si>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</si>
  <si>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</si>
  <si>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</si>
  <si>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</si>
  <si>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</si>
  <si>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</si>
  <si>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</si>
  <si>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</si>
  <si>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</si>
  <si>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</si>
  <si>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</si>
  <si>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</si>
  <si>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</si>
  <si>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</si>
  <si>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</si>
  <si>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</si>
  <si>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</si>
  <si>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</si>
  <si>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</si>
  <si>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</si>
  <si>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</si>
  <si>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</si>
  <si>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</si>
  <si>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</si>
  <si>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</si>
  <si>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</si>
  <si>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</si>
  <si>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</si>
  <si>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</si>
  <si>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</si>
  <si>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</si>
  <si>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</si>
  <si>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</si>
  <si>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</si>
  <si>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</si>
  <si>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</si>
  <si>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</si>
  <si>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</si>
  <si>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</si>
  <si>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</si>
  <si>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</si>
  <si>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</si>
  <si>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</si>
  <si>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</si>
  <si>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</si>
  <si>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</si>
  <si>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</si>
  <si>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</si>
  <si>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</si>
  <si>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</si>
  <si>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</si>
  <si>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</si>
  <si>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</si>
  <si>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</si>
  <si>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</si>
  <si>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</si>
  <si>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</si>
  <si>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</si>
  <si>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</si>
  <si>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</si>
  <si>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</si>
  <si>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</si>
  <si>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</si>
  <si>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</si>
  <si>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</si>
  <si>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</si>
  <si>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</si>
  <si>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</si>
  <si>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</si>
  <si>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</si>
  <si>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</si>
  <si>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</si>
  <si>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</si>
  <si>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</si>
  <si>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</si>
  <si>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</si>
  <si>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</si>
  <si>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</si>
  <si>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</si>
  <si>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</si>
  <si>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</si>
  <si>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</si>
  <si>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</si>
  <si>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</si>
  <si>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</si>
  <si>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</si>
  <si>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</si>
  <si>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</si>
  <si>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</si>
  <si>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</si>
  <si>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</si>
  <si>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</si>
  <si>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</si>
  <si>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</si>
  <si>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</si>
  <si>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</si>
  <si>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</si>
  <si>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</si>
  <si>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</si>
  <si>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</si>
  <si>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</si>
  <si>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</si>
  <si>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</si>
  <si>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</si>
  <si>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</si>
  <si>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</si>
  <si>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</si>
  <si>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</si>
  <si>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</si>
  <si>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</si>
  <si>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</si>
  <si>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</si>
  <si>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</si>
  <si>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</si>
  <si>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</si>
  <si>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</si>
  <si>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</si>
  <si>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</si>
  <si>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</si>
  <si>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</si>
  <si>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</si>
  <si>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</si>
  <si>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</si>
  <si>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</si>
  <si>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</si>
  <si>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</si>
  <si>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</si>
  <si>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</si>
  <si>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</si>
  <si>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</si>
  <si>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</si>
  <si>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</si>
  <si>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</si>
  <si>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</si>
  <si>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</si>
  <si>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</si>
  <si>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</si>
  <si>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</si>
  <si>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</si>
  <si>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</si>
  <si>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</si>
  <si>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</si>
  <si>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</si>
  <si>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</si>
  <si>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</si>
  <si>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</si>
  <si>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</si>
  <si>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</si>
  <si>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</si>
  <si>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</si>
  <si>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</si>
  <si>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</si>
  <si>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</si>
  <si>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</si>
  <si>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</si>
  <si>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</si>
  <si>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</si>
  <si>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</si>
  <si>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</si>
  <si>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</si>
  <si>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</si>
  <si>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</si>
  <si>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</si>
  <si>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</si>
  <si>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</si>
  <si>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</si>
  <si>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</si>
  <si>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</si>
  <si>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</si>
  <si>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</si>
  <si>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</si>
  <si>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</si>
  <si>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</si>
  <si>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</si>
  <si>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</si>
  <si>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</si>
  <si>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</si>
  <si>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</si>
  <si>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</si>
  <si>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</si>
  <si>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</si>
  <si>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</si>
  <si>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</si>
  <si>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</si>
  <si>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</si>
  <si>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</si>
  <si>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</si>
  <si>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</si>
  <si>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</si>
  <si>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</si>
  <si>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</si>
  <si>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</si>
  <si>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</si>
  <si>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</si>
  <si>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</si>
  <si>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</si>
  <si>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</si>
  <si>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</si>
  <si>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</si>
  <si>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</si>
  <si>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</si>
  <si>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</si>
  <si>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</si>
  <si>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</si>
  <si>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</si>
  <si>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</si>
  <si>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</si>
  <si>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</si>
  <si>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</si>
  <si>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</si>
  <si>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</si>
  <si>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</si>
  <si>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</si>
  <si>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</si>
  <si>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</si>
  <si>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</si>
  <si>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</si>
  <si>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</si>
  <si>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</si>
  <si>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</si>
  <si>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</si>
  <si>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</si>
  <si>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</si>
  <si>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</si>
  <si>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</si>
  <si>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</si>
  <si>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</si>
  <si>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</si>
  <si>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</si>
  <si>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</si>
  <si>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</si>
  <si>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</si>
  <si>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</si>
  <si>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</si>
  <si>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</si>
  <si>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</si>
  <si>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</si>
  <si>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</si>
  <si>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</si>
  <si>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</si>
  <si>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</si>
  <si>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</si>
  <si>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</si>
  <si>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</si>
  <si>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</si>
  <si>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</si>
  <si>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</si>
  <si>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</si>
  <si>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</si>
  <si>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</si>
  <si>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</si>
  <si>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</si>
  <si>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</si>
  <si>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</si>
  <si>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</si>
  <si>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</si>
  <si>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</si>
  <si>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</si>
  <si>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</si>
  <si>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</si>
  <si>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</si>
  <si>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</si>
  <si>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</si>
  <si>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</si>
  <si>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</si>
  <si>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</si>
  <si>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</si>
  <si>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</si>
  <si>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</si>
  <si>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</si>
  <si>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</si>
  <si>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</si>
  <si>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</si>
  <si>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</si>
  <si>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</si>
  <si>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</si>
  <si>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</si>
  <si>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</si>
  <si>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</si>
  <si>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</si>
  <si>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</si>
  <si>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</si>
  <si>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</si>
  <si>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</si>
  <si>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</si>
  <si>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</si>
  <si>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</si>
  <si>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</si>
  <si>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</si>
  <si>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</si>
  <si>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</si>
  <si>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</si>
  <si>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</si>
  <si>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</si>
  <si>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</si>
  <si>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</si>
  <si>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</si>
  <si>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</si>
  <si>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</si>
  <si>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</si>
  <si>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</si>
  <si>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</si>
  <si>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</si>
  <si>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</si>
  <si>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</si>
  <si>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</si>
  <si>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</si>
  <si>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</si>
  <si>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</si>
  <si>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</si>
  <si>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</si>
  <si>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</si>
  <si>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</si>
  <si>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</si>
  <si>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</si>
  <si>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</si>
  <si>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</si>
  <si>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</si>
  <si>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</si>
  <si>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</si>
  <si>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</si>
  <si>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</si>
  <si>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</si>
  <si>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</si>
  <si>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</si>
  <si>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</si>
  <si>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</si>
  <si>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</si>
  <si>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</si>
  <si>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</si>
  <si>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</si>
  <si>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</si>
  <si>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</si>
  <si>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</si>
  <si>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</si>
  <si>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</si>
  <si>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</si>
  <si>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</si>
  <si>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</si>
  <si>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</si>
  <si>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</si>
  <si>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</si>
  <si>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</si>
  <si>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</si>
  <si>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</si>
  <si>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</si>
  <si>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</si>
  <si>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</si>
  <si>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</si>
  <si>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</si>
  <si>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</si>
  <si>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</si>
  <si>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</si>
  <si>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</si>
  <si>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</si>
  <si>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</si>
  <si>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</si>
  <si>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</si>
  <si>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</si>
  <si>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</si>
  <si>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</si>
  <si>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</si>
  <si>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</si>
  <si>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</si>
  <si>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</si>
  <si>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</si>
  <si>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</si>
  <si>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</si>
  <si>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</si>
  <si>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</si>
  <si>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</si>
  <si>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</si>
  <si>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</si>
  <si>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</si>
  <si>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</si>
  <si>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</si>
  <si>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</si>
  <si>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</si>
  <si>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</si>
  <si>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</si>
  <si>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</si>
  <si>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</si>
  <si>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</si>
  <si>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</si>
  <si>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</si>
  <si>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</si>
  <si>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</si>
  <si>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</si>
  <si>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</si>
  <si>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</si>
  <si>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</si>
  <si>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</si>
  <si>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</si>
  <si>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</si>
  <si>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</si>
  <si>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</si>
  <si>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</si>
  <si>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</si>
  <si>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</si>
  <si>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</si>
  <si>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</si>
  <si>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</si>
  <si>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</si>
  <si>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</si>
  <si>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</si>
  <si>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</si>
  <si>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</si>
  <si>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</si>
  <si>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</si>
  <si>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</si>
  <si>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</si>
  <si>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</si>
  <si>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</si>
  <si>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</si>
  <si>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</si>
  <si>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</si>
  <si>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</si>
  <si>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</si>
  <si>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</si>
  <si>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</si>
  <si>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</si>
  <si>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</si>
  <si>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</si>
  <si>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</si>
  <si>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</si>
  <si>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</si>
  <si>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</si>
  <si>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</si>
  <si>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</si>
  <si>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</si>
  <si>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</si>
  <si>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</si>
  <si>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</si>
  <si>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</si>
  <si>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</si>
  <si>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</si>
  <si>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</si>
  <si>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</si>
  <si>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</si>
  <si>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</si>
  <si>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</si>
  <si>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</si>
  <si>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</si>
  <si>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</si>
  <si>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</si>
  <si>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</si>
  <si>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</si>
  <si>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</si>
  <si>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</si>
  <si>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</si>
  <si>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</si>
  <si>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</si>
  <si>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</si>
  <si>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</si>
  <si>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</si>
  <si>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</si>
  <si>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</si>
  <si>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</si>
  <si>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</si>
  <si>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</si>
  <si>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</si>
  <si>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</si>
  <si>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</si>
  <si>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</si>
  <si>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</si>
  <si>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</si>
  <si>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</si>
  <si>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</si>
  <si>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</si>
  <si>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</si>
  <si>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</si>
  <si>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</si>
  <si>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</si>
  <si>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</si>
  <si>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</si>
  <si>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</si>
  <si>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</si>
  <si>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</si>
  <si>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</si>
  <si>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</si>
  <si>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</si>
  <si>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</si>
  <si>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</si>
  <si>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</si>
  <si>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</si>
  <si>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</si>
  <si>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</si>
  <si>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</si>
  <si>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</si>
  <si>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</si>
  <si>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</si>
  <si>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</si>
  <si>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</si>
  <si>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</si>
  <si>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</si>
  <si>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</si>
  <si>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</si>
  <si>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</si>
  <si>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</si>
  <si>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</si>
  <si>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</si>
  <si>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</si>
  <si>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</si>
  <si>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</si>
  <si>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</si>
  <si>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</si>
  <si>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</si>
  <si>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</si>
  <si>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</si>
  <si>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</si>
  <si>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</si>
  <si>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</si>
  <si>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</si>
  <si>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</si>
  <si>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</si>
  <si>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</si>
  <si>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</si>
  <si>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</si>
  <si>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</si>
  <si>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</si>
  <si>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</si>
  <si>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</si>
  <si>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</si>
  <si>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</si>
  <si>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</si>
  <si>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</si>
  <si>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</si>
  <si>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</si>
  <si>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</si>
  <si>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</si>
  <si>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</si>
  <si>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</si>
  <si>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</si>
  <si>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</si>
  <si>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</si>
  <si>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</si>
  <si>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</si>
  <si>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</si>
  <si>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</si>
  <si>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</si>
  <si>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</si>
  <si>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</si>
  <si>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</si>
  <si>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</si>
  <si>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</si>
  <si>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</si>
  <si>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</si>
  <si>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</si>
  <si>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</si>
  <si>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</si>
  <si>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</si>
  <si>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</si>
  <si>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</si>
  <si>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</si>
  <si>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</si>
  <si>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</si>
  <si>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</si>
  <si>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</si>
  <si>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</si>
  <si>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</si>
  <si>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</si>
  <si>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</si>
  <si>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</si>
  <si>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</si>
  <si>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</si>
  <si>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</si>
  <si>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</si>
  <si>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</si>
  <si>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</si>
  <si>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</si>
  <si>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</si>
  <si>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</si>
  <si>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</si>
  <si>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</si>
  <si>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</si>
  <si>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</si>
  <si>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</si>
  <si>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</si>
  <si>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</si>
  <si>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</si>
  <si>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</si>
  <si>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</si>
  <si>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</si>
  <si>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</si>
  <si>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</si>
  <si>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</si>
  <si>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</si>
  <si>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</si>
  <si>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</si>
  <si>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</si>
  <si>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</si>
  <si>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</si>
  <si>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</si>
  <si>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</si>
  <si>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</si>
  <si>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</si>
  <si>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</si>
  <si>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</si>
  <si>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</si>
  <si>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</si>
  <si>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</si>
  <si>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</si>
  <si>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</si>
  <si>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</si>
  <si>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</si>
  <si>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</si>
  <si>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</si>
  <si>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</si>
  <si>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</si>
  <si>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</si>
  <si>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</si>
  <si>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</si>
  <si>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</si>
  <si>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</si>
  <si>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</si>
  <si>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</si>
  <si>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</si>
  <si>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</si>
  <si>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</si>
  <si>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</si>
  <si>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</si>
  <si>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</si>
  <si>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</si>
  <si>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</si>
  <si>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</si>
  <si>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</si>
  <si>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</si>
  <si>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</si>
  <si>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</si>
  <si>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</si>
  <si>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</si>
  <si>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</si>
  <si>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</si>
  <si>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</si>
  <si>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</si>
  <si>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</si>
  <si>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</si>
  <si>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</si>
  <si>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</si>
  <si>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</si>
  <si>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</si>
  <si>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</si>
  <si>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</si>
  <si>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</si>
  <si>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</si>
  <si>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</si>
  <si>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</si>
  <si>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</si>
  <si>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</si>
  <si>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</si>
  <si>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</si>
  <si>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</si>
  <si>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</si>
  <si>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</si>
  <si>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</si>
  <si>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</si>
  <si>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</si>
  <si>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</si>
  <si>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</si>
  <si>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</si>
  <si>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</si>
  <si>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</si>
  <si>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</si>
  <si>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</si>
  <si>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</si>
  <si>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</si>
  <si>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</si>
  <si>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</si>
  <si>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</si>
  <si>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</si>
  <si>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</si>
  <si>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</si>
  <si>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</si>
  <si>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</si>
  <si>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</si>
  <si>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</si>
  <si>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</si>
  <si>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</si>
  <si>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</si>
  <si>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</si>
  <si>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</si>
  <si>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</si>
  <si>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</si>
  <si>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</si>
  <si>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</si>
  <si>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</si>
  <si>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</si>
  <si>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</si>
  <si>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</si>
  <si>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</si>
  <si>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</si>
  <si>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</si>
  <si>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</si>
  <si>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</si>
  <si>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</si>
  <si>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</si>
  <si>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</si>
  <si>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</si>
  <si>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</si>
  <si>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</si>
  <si>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</si>
  <si>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</si>
  <si>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</si>
  <si>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</si>
  <si>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</si>
  <si>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</si>
  <si>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</si>
  <si>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</si>
  <si>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</si>
  <si>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</si>
  <si>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</si>
  <si>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</si>
  <si>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</si>
  <si>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</si>
  <si>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</si>
  <si>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</si>
  <si>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</si>
  <si>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</si>
  <si>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</si>
  <si>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</si>
  <si>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</si>
  <si>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</si>
  <si>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</si>
  <si>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</si>
  <si>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</si>
  <si>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</si>
  <si>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</si>
  <si>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</si>
  <si>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</si>
  <si>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</si>
  <si>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</si>
  <si>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</si>
  <si>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</si>
  <si>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</si>
  <si>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</si>
  <si>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</si>
  <si>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</si>
  <si>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</si>
  <si>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</si>
  <si>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</si>
  <si>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</si>
  <si>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</si>
  <si>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</si>
  <si>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</si>
  <si>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</si>
  <si>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</si>
  <si>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</si>
  <si>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</si>
  <si>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</si>
  <si>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</si>
  <si>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</si>
  <si>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</si>
  <si>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</si>
  <si>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</si>
  <si>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</si>
  <si>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</si>
  <si>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</si>
  <si>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</si>
  <si>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</si>
  <si>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</si>
  <si>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</si>
  <si>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</si>
  <si>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</si>
  <si>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</si>
  <si>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</si>
  <si>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</si>
  <si>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</si>
  <si>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</si>
  <si>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</si>
  <si>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</si>
  <si>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</si>
  <si>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</si>
  <si>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</si>
  <si>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</si>
  <si>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</si>
  <si>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</si>
  <si>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</si>
  <si>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</si>
  <si>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</si>
  <si>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</si>
  <si>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</si>
  <si>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</si>
  <si>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</si>
  <si>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</si>
  <si>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</si>
  <si>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</si>
  <si>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</si>
  <si>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</si>
  <si>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</si>
  <si>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</si>
  <si>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</si>
  <si>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</si>
  <si>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</si>
  <si>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</si>
  <si>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</si>
  <si>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</si>
  <si>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</si>
  <si>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</si>
  <si>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</si>
  <si>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</si>
  <si>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</si>
  <si>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</si>
  <si>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</si>
  <si>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</si>
  <si>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</si>
  <si>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</si>
  <si>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</si>
  <si>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</si>
  <si>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</si>
  <si>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</si>
  <si>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</si>
  <si>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</si>
  <si>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</si>
  <si>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</si>
  <si>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</si>
  <si>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</si>
  <si>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</si>
  <si>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</si>
  <si>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</si>
  <si>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</si>
  <si>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</si>
  <si>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</si>
  <si>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</si>
  <si>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</si>
  <si>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</si>
  <si>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</si>
  <si>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</si>
  <si>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</si>
  <si>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</si>
  <si>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</si>
  <si>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</si>
  <si>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</si>
  <si>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</si>
  <si>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</si>
  <si>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</si>
  <si>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</si>
  <si>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</si>
  <si>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</si>
  <si>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</si>
  <si>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</si>
  <si>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</si>
  <si>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</si>
  <si>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</si>
  <si>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</si>
  <si>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</si>
  <si>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</si>
  <si>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</si>
  <si>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</si>
  <si>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</si>
  <si>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</si>
  <si>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</si>
  <si>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</si>
  <si>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</si>
  <si>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</si>
  <si>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</si>
  <si>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</si>
  <si>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</si>
  <si>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</si>
  <si>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</si>
  <si>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</si>
  <si>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</si>
  <si>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</si>
  <si>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</si>
  <si>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</si>
  <si>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</si>
  <si>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</si>
  <si>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</si>
  <si>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</si>
  <si>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</si>
  <si>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</si>
  <si>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</si>
  <si>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</si>
  <si>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</si>
  <si>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</si>
  <si>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</si>
  <si>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</si>
  <si>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</si>
  <si>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</si>
  <si>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</si>
  <si>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</si>
  <si>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</si>
  <si>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</si>
  <si>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</si>
  <si>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</si>
  <si>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</si>
  <si>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</si>
  <si>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</si>
  <si>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</si>
  <si>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</si>
  <si>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</si>
  <si>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</si>
  <si>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</si>
  <si>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</si>
  <si>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</si>
  <si>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</si>
  <si>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</si>
  <si>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</si>
  <si>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</si>
  <si>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</si>
  <si>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</si>
  <si>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</si>
  <si>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</si>
  <si>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</si>
  <si>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</si>
  <si>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</si>
  <si>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</si>
  <si>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</si>
  <si>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</si>
  <si>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</si>
  <si>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</si>
  <si>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</si>
  <si>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</si>
  <si>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</si>
  <si>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</si>
  <si>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</si>
  <si>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</si>
  <si>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</si>
  <si>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</si>
  <si>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</si>
  <si>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</si>
  <si>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</si>
  <si>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</si>
  <si>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</si>
  <si>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</si>
  <si>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</si>
  <si>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</si>
  <si>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</si>
  <si>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</si>
  <si>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</si>
  <si>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</si>
  <si>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</si>
  <si>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</si>
  <si>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</si>
  <si>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</si>
  <si>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</si>
  <si>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</si>
  <si>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</si>
  <si>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</si>
  <si>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</si>
  <si>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</si>
  <si>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</si>
  <si>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</si>
  <si>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</si>
  <si>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</si>
  <si>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</si>
  <si>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</si>
  <si>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</si>
  <si>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</si>
  <si>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</si>
  <si>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</si>
  <si>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</si>
  <si>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</si>
  <si>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</si>
  <si>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</si>
  <si>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</si>
  <si>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</si>
  <si>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</si>
  <si>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</si>
  <si>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</si>
  <si>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</si>
  <si>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</si>
  <si>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</si>
  <si>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</si>
  <si>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</si>
  <si>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</si>
  <si>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</si>
  <si>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</si>
  <si>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</si>
  <si>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</si>
  <si>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</si>
  <si>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</si>
  <si>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</si>
  <si>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</si>
  <si>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</si>
  <si>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</si>
  <si>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</si>
  <si>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</si>
  <si>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</si>
  <si>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</si>
  <si>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</si>
  <si>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</si>
  <si>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</si>
  <si>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</si>
  <si>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</si>
  <si>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</si>
  <si>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</si>
  <si>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</si>
  <si>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</si>
  <si>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</si>
  <si>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</si>
  <si>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</si>
  <si>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</si>
  <si>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</si>
  <si>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</si>
  <si>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</si>
  <si>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</si>
  <si>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</si>
  <si>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</si>
  <si>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</si>
  <si>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</si>
  <si>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</si>
  <si>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</si>
  <si>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</si>
  <si>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</si>
  <si>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</si>
  <si>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</si>
  <si>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</si>
  <si>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</si>
  <si>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</si>
  <si>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</si>
  <si>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</si>
  <si>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</si>
  <si>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</si>
  <si>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</si>
  <si>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</si>
  <si>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</si>
  <si>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</si>
  <si>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</si>
  <si>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</si>
  <si>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</si>
  <si>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</si>
  <si>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</si>
  <si>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</si>
  <si>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</si>
  <si>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</si>
  <si>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</si>
  <si>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</si>
  <si>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</si>
  <si>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</si>
  <si>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</si>
  <si>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</si>
  <si>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</si>
  <si>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</si>
  <si>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</si>
  <si>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</si>
  <si>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</si>
  <si>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</si>
  <si>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</si>
  <si>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</si>
  <si>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</si>
  <si>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</si>
  <si>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</si>
  <si>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</si>
  <si>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</si>
  <si>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</si>
  <si>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</si>
  <si>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</si>
  <si>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</si>
  <si>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</si>
  <si>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</si>
  <si>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</si>
  <si>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</si>
  <si>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</si>
  <si>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</si>
  <si>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</si>
  <si>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</si>
  <si>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</si>
  <si>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</si>
  <si>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</si>
  <si>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</si>
  <si>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</si>
  <si>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</si>
  <si>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</si>
  <si>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</si>
  <si>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</si>
  <si>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</si>
  <si>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</si>
  <si>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</si>
  <si>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</si>
  <si>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</si>
  <si>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</si>
  <si>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</si>
  <si>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</si>
  <si>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</si>
  <si>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</si>
  <si>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</si>
  <si>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</si>
  <si>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</si>
  <si>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</si>
  <si>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</si>
  <si>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</si>
  <si>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</si>
  <si>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</si>
  <si>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</si>
  <si>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</si>
  <si>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</si>
  <si>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</si>
  <si>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</si>
  <si>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</si>
  <si>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</si>
  <si>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</si>
  <si>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</si>
  <si>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</si>
  <si>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</si>
  <si>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</si>
  <si>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</si>
  <si>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</si>
  <si>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</si>
  <si>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</si>
  <si>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</si>
  <si>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</si>
  <si>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</si>
  <si>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</si>
  <si>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</si>
  <si>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</si>
  <si>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</si>
  <si>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</si>
  <si>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</si>
  <si>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</si>
  <si>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</si>
  <si>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</si>
  <si>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</si>
  <si>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</si>
  <si>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</si>
  <si>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</si>
  <si>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</si>
  <si>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</si>
  <si>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</si>
  <si>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</si>
  <si>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</si>
  <si>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</si>
  <si>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</si>
  <si>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</si>
  <si>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</si>
  <si>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</si>
  <si>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</si>
  <si>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</si>
  <si>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</si>
  <si>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</si>
  <si>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</si>
  <si>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</si>
  <si>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</si>
  <si>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</si>
  <si>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</si>
  <si>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</si>
  <si>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</si>
  <si>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</si>
  <si>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</si>
  <si>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</si>
  <si>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</si>
  <si>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</si>
  <si>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</si>
  <si>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</si>
  <si>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</si>
  <si>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</si>
  <si>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</si>
  <si>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</si>
  <si>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</si>
  <si>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</si>
  <si>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</si>
  <si>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</si>
  <si>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</si>
  <si>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</si>
  <si>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</si>
  <si>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</si>
  <si>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</si>
  <si>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</si>
  <si>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</si>
  <si>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</si>
  <si>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</si>
  <si>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</si>
  <si>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</si>
  <si>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</si>
  <si>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</si>
  <si>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</si>
  <si>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</si>
  <si>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</si>
  <si>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</si>
  <si>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</si>
  <si>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</si>
  <si>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</si>
  <si>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</si>
  <si>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</si>
  <si>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</si>
  <si>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</si>
  <si>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</si>
  <si>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</si>
  <si>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</si>
  <si>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</si>
  <si>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</si>
  <si>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</si>
  <si>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</si>
  <si>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</si>
  <si>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</si>
  <si>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</si>
  <si>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</si>
  <si>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</si>
  <si>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</si>
  <si>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</si>
  <si>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</si>
  <si>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</si>
  <si>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</si>
  <si>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</si>
  <si>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</si>
  <si>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</si>
  <si>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</si>
  <si>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</si>
  <si>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</si>
  <si>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</si>
  <si>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</si>
  <si>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</si>
  <si>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</si>
  <si>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</si>
  <si>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</si>
  <si>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</si>
  <si>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</si>
  <si>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</si>
  <si>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</si>
  <si>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</si>
  <si>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</si>
  <si>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</si>
  <si>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</si>
  <si>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</si>
  <si>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</si>
  <si>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</si>
  <si>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</si>
  <si>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</si>
  <si>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</si>
  <si>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</si>
  <si>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</si>
  <si>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</si>
  <si>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</si>
  <si>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</si>
  <si>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</si>
  <si>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</si>
  <si>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</si>
  <si>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</si>
  <si>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</si>
  <si>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</si>
  <si>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</si>
  <si>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</si>
  <si>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</si>
  <si>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</si>
  <si>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</si>
  <si>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</si>
  <si>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</si>
  <si>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</si>
  <si>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</si>
  <si>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</si>
  <si>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</si>
  <si>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</si>
  <si>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</si>
  <si>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</si>
  <si>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</si>
  <si>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</si>
  <si>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</si>
  <si>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</si>
  <si>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</si>
  <si>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</si>
  <si>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</si>
  <si>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</si>
  <si>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</si>
  <si>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</si>
  <si>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</si>
  <si>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</si>
  <si>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</si>
  <si>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</si>
  <si>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</si>
  <si>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</si>
  <si>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</si>
  <si>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</si>
  <si>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</si>
  <si>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</si>
  <si>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</si>
  <si>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</si>
  <si>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</si>
  <si>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</si>
  <si>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</si>
  <si>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</si>
  <si>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</si>
  <si>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</si>
  <si>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</si>
  <si>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</si>
  <si>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</si>
  <si>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</si>
  <si>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</si>
  <si>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</si>
  <si>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</si>
  <si>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</si>
  <si>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</si>
  <si>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</si>
  <si>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</si>
  <si>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</si>
  <si>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</si>
  <si>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</si>
  <si>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</si>
  <si>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</si>
  <si>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</si>
  <si>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</si>
  <si>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</si>
  <si>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</si>
  <si>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</si>
  <si>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</si>
  <si>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</si>
  <si>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</si>
  <si>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</si>
  <si>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</si>
  <si>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</si>
  <si>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</si>
  <si>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</si>
  <si>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</si>
  <si>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</si>
  <si>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</si>
  <si>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</si>
  <si>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</si>
  <si>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</si>
  <si>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</si>
  <si>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</si>
  <si>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</si>
  <si>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</si>
  <si>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</si>
  <si>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</si>
  <si>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</si>
  <si>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</si>
  <si>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</si>
  <si>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</si>
  <si>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</si>
  <si>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</si>
  <si>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</si>
  <si>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</si>
  <si>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</si>
  <si>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</si>
  <si>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</si>
  <si>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</si>
  <si>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</si>
  <si>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</si>
  <si>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</si>
  <si>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</si>
  <si>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</si>
  <si>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</si>
  <si>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</si>
  <si>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</si>
  <si>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</si>
  <si>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</si>
  <si>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</si>
  <si>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</si>
  <si>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</si>
  <si>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</si>
  <si>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</si>
  <si>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</si>
  <si>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</si>
  <si>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</si>
  <si>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</si>
  <si>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</si>
  <si>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</si>
  <si>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</si>
  <si>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</si>
  <si>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</si>
  <si>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</si>
  <si>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</si>
  <si>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</si>
  <si>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</si>
  <si>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</si>
  <si>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</si>
  <si>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</si>
  <si>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</si>
  <si>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</si>
  <si>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</si>
  <si>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</si>
  <si>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</si>
  <si>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</si>
  <si>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</si>
  <si>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</si>
  <si>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</si>
  <si>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</si>
  <si>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</si>
  <si>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</si>
  <si>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</si>
  <si>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</si>
  <si>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</si>
  <si>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</si>
  <si>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</si>
  <si>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</si>
  <si>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</si>
  <si>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</si>
  <si>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</si>
  <si>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</si>
  <si>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</si>
  <si>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</si>
  <si>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</si>
  <si>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</si>
  <si>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</si>
  <si>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</si>
  <si>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</si>
  <si>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</si>
  <si>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</si>
  <si>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</si>
  <si>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</si>
  <si>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</si>
  <si>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</si>
  <si>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</si>
  <si>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</si>
  <si>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</si>
  <si>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</si>
  <si>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</si>
  <si>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</si>
  <si>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</si>
  <si>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</si>
  <si>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</si>
  <si>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</si>
  <si>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</si>
  <si>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</si>
  <si>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</si>
  <si>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</si>
  <si>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</si>
  <si>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</si>
  <si>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</si>
  <si>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</si>
  <si>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</si>
  <si>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</si>
  <si>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</si>
  <si>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</si>
  <si>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</si>
  <si>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</si>
  <si>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</si>
  <si>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</si>
  <si>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</si>
  <si>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</si>
  <si>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</si>
  <si>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</si>
  <si>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</si>
  <si>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</si>
  <si>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</si>
  <si>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</si>
  <si>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</si>
  <si>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</si>
  <si>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</si>
  <si>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</si>
  <si>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</si>
  <si>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</si>
  <si>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</si>
  <si>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</si>
  <si>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</si>
  <si>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</si>
  <si>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</si>
  <si>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</si>
  <si>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</si>
  <si>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</si>
  <si>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</si>
  <si>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</si>
  <si>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</si>
  <si>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</si>
  <si>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</si>
  <si>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</si>
  <si>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</si>
  <si>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</si>
  <si>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</si>
  <si>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</si>
  <si>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</si>
  <si>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</si>
  <si>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</si>
  <si>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</si>
  <si>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</si>
  <si>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</si>
  <si>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</si>
  <si>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</si>
  <si>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</si>
  <si>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</si>
  <si>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</si>
  <si>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</si>
  <si>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</si>
  <si>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</si>
  <si>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</si>
  <si>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</si>
  <si>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</si>
  <si>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</si>
  <si>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</si>
  <si>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</si>
  <si>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</si>
  <si>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</si>
  <si>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</si>
  <si>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</si>
  <si>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</si>
  <si>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</si>
  <si>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</si>
  <si>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</si>
  <si>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</si>
  <si>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</si>
  <si>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</si>
  <si>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</si>
  <si>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</si>
  <si>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</si>
  <si>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</si>
  <si>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</si>
  <si>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</si>
  <si>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</si>
  <si>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</si>
  <si>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</si>
  <si>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</si>
  <si>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</si>
  <si>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</si>
  <si>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</si>
  <si>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</si>
  <si>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</si>
  <si>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</si>
  <si>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</si>
  <si>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</si>
  <si>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</si>
  <si>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</si>
  <si>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</si>
  <si>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</si>
  <si>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</si>
  <si>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</si>
  <si>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</si>
  <si>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</si>
  <si>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</si>
  <si>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</si>
  <si>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</si>
  <si>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</si>
  <si>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</si>
  <si>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</si>
  <si>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</si>
  <si>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</si>
  <si>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</si>
  <si>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</si>
  <si>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</si>
  <si>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</si>
  <si>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</si>
  <si>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</si>
  <si>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</si>
  <si>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</si>
  <si>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</si>
  <si>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</si>
  <si>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</si>
  <si>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</si>
  <si>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</si>
  <si>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</si>
  <si>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</si>
  <si>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</si>
  <si>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</si>
  <si>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</si>
  <si>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</si>
  <si>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</si>
  <si>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</si>
  <si>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</si>
  <si>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</si>
  <si>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</si>
  <si>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</si>
  <si>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</si>
  <si>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</si>
  <si>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</si>
  <si>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</si>
  <si>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</si>
  <si>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</si>
  <si>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</si>
  <si>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</si>
  <si>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</si>
  <si>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</si>
  <si>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</si>
  <si>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</si>
  <si>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</si>
  <si>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</si>
  <si>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</si>
  <si>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</si>
  <si>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</si>
  <si>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</si>
  <si>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</si>
  <si>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</si>
  <si>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</si>
  <si>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</si>
  <si>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</si>
  <si>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</si>
  <si>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</si>
  <si>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</si>
  <si>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</si>
  <si>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</si>
  <si>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</si>
  <si>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</si>
  <si>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</si>
  <si>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</si>
  <si>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</si>
  <si>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</si>
  <si>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</si>
  <si>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</si>
  <si>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</si>
  <si>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</si>
  <si>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</si>
  <si>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</si>
  <si>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</si>
  <si>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</si>
  <si>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</si>
  <si>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</si>
  <si>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</si>
  <si>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</si>
  <si>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</si>
  <si>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</si>
  <si>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</si>
  <si>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</si>
  <si>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</si>
  <si>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</si>
  <si>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</si>
  <si>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</si>
  <si>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</si>
  <si>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</si>
  <si>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</si>
  <si>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</si>
  <si>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</si>
  <si>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</si>
  <si>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</si>
  <si>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</si>
  <si>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</si>
  <si>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</si>
  <si>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</si>
  <si>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</si>
  <si>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</si>
  <si>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</si>
  <si>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</si>
  <si>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</si>
  <si>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</si>
  <si>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</si>
  <si>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</si>
  <si>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</si>
  <si>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</si>
  <si>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</si>
  <si>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</si>
  <si>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</si>
  <si>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</si>
  <si>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</si>
  <si>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</si>
  <si>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</si>
  <si>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</si>
  <si>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</si>
  <si>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</si>
  <si>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</si>
  <si>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</si>
  <si>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</si>
  <si>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</si>
  <si>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</si>
  <si>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</si>
  <si>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</si>
  <si>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</si>
  <si>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</si>
  <si>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</si>
  <si>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</si>
  <si>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</si>
  <si>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</si>
  <si>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</si>
  <si>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</si>
  <si>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</si>
  <si>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</si>
  <si>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</si>
  <si>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</si>
  <si>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</si>
  <si>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</si>
  <si>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</si>
  <si>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</si>
  <si>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</si>
  <si>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</si>
  <si>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</si>
  <si>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</si>
  <si>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</si>
  <si>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</si>
  <si>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</si>
  <si>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</si>
  <si>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</si>
  <si>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</si>
  <si>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</si>
  <si>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</si>
  <si>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</si>
  <si>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</si>
  <si>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</si>
  <si>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</si>
  <si>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</si>
  <si>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</si>
  <si>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</si>
  <si>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</si>
  <si>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</si>
  <si>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</si>
  <si>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</si>
  <si>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</si>
  <si>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</si>
  <si>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</si>
  <si>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</si>
  <si>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</si>
  <si>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</si>
  <si>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</si>
  <si>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</si>
  <si>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</si>
  <si>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</si>
  <si>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</si>
  <si>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</si>
  <si>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</si>
  <si>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</si>
  <si>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</si>
  <si>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</si>
  <si>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</si>
  <si>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</si>
  <si>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</si>
  <si>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</si>
  <si>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</si>
  <si>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</si>
  <si>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</si>
  <si>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</si>
  <si>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</si>
  <si>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</si>
  <si>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</si>
  <si>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</si>
  <si>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</si>
  <si>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</si>
  <si>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</si>
  <si>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</si>
  <si>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</si>
  <si>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</si>
  <si>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</si>
  <si>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</si>
  <si>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</si>
  <si>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</si>
  <si>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</si>
  <si>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</si>
  <si>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</si>
  <si>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</si>
  <si>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</si>
  <si>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</si>
  <si>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</si>
  <si>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</si>
  <si>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</si>
  <si>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</si>
  <si>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</si>
  <si>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</si>
  <si>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</si>
  <si>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</si>
  <si>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</si>
  <si>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</si>
  <si>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</si>
  <si>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</si>
  <si>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</si>
  <si>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</si>
  <si>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</si>
  <si>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</si>
  <si>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</si>
  <si>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</si>
  <si>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</si>
  <si>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</si>
  <si>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</si>
  <si>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</si>
  <si>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</si>
  <si>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</si>
  <si>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</si>
  <si>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</si>
  <si>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</si>
  <si>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</si>
  <si>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</si>
  <si>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</si>
  <si>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</si>
  <si>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</si>
  <si>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</si>
  <si>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</si>
  <si>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</si>
  <si>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</si>
  <si>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</si>
  <si>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</si>
  <si>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</si>
  <si>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</si>
  <si>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</si>
  <si>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</si>
  <si>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</si>
  <si>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</si>
  <si>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</si>
  <si>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</si>
  <si>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</si>
  <si>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</si>
  <si>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</si>
  <si>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</si>
  <si>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</si>
  <si>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</si>
  <si>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</si>
  <si>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</si>
  <si>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</si>
  <si>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</si>
  <si>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</si>
  <si>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</si>
  <si>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</si>
  <si>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</si>
  <si>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</si>
  <si>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</si>
  <si>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</si>
  <si>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</si>
  <si>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</si>
  <si>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</si>
  <si>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</si>
  <si>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</si>
  <si>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</si>
  <si>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</si>
  <si>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</si>
  <si>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</si>
  <si>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</si>
  <si>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</si>
  <si>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</si>
  <si>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</si>
  <si>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</si>
  <si>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</si>
  <si>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</si>
  <si>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</si>
  <si>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</si>
  <si>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</si>
  <si>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</si>
  <si>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</si>
  <si>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</si>
  <si>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</si>
  <si>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</si>
  <si>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</si>
  <si>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</si>
  <si>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</si>
  <si>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</si>
  <si>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</si>
  <si>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</si>
  <si>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</si>
  <si>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</si>
  <si>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</si>
  <si>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</si>
  <si>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</si>
  <si>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</si>
  <si>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</si>
  <si>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</si>
  <si>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</si>
  <si>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</si>
  <si>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</si>
  <si>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</si>
  <si>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</si>
  <si>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</si>
  <si>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</si>
  <si>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</si>
  <si>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</si>
  <si>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</si>
  <si>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</si>
  <si>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</si>
  <si>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</si>
  <si>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</si>
  <si>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</si>
  <si>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</si>
  <si>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</si>
  <si>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</si>
  <si>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</si>
  <si>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</si>
  <si>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</si>
  <si>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</si>
  <si>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</si>
  <si>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</si>
  <si>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</si>
  <si>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</si>
  <si>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</si>
  <si>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</si>
  <si>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</si>
  <si>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</si>
  <si>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</si>
  <si>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</si>
  <si>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</si>
  <si>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</si>
  <si>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</si>
  <si>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</si>
  <si>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</si>
  <si>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</si>
  <si>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</si>
  <si>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</si>
  <si>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</si>
  <si>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</si>
  <si>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</si>
  <si>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</si>
  <si>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</si>
  <si>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</si>
  <si>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</si>
  <si>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</si>
  <si>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</si>
  <si>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</si>
  <si>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</si>
  <si>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</si>
  <si>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</si>
  <si>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</si>
  <si>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</si>
  <si>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</si>
  <si>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</si>
  <si>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</si>
  <si>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</si>
  <si>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</si>
  <si>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</si>
  <si>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</si>
  <si>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</si>
  <si>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</si>
  <si>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</si>
  <si>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</si>
  <si>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</si>
  <si>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</si>
  <si>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</si>
  <si>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</si>
  <si>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</si>
  <si>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</si>
  <si>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</si>
  <si>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</si>
  <si>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</si>
  <si>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</si>
  <si>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</si>
  <si>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</si>
  <si>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</si>
  <si>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</si>
  <si>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</si>
  <si>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</si>
  <si>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</si>
  <si>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</si>
  <si>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</si>
  <si>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</si>
  <si>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</si>
  <si>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</si>
  <si>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</si>
  <si>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</si>
  <si>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</si>
  <si>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</si>
  <si>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</si>
  <si>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</si>
  <si>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</si>
  <si>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</si>
  <si>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</si>
  <si>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</si>
  <si>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</si>
  <si>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</si>
  <si>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</si>
  <si>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</si>
  <si>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</si>
  <si>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</si>
  <si>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</si>
  <si>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</si>
  <si>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</si>
  <si>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</si>
  <si>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</si>
  <si>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</si>
  <si>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</si>
  <si>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</si>
  <si>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</si>
  <si>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</si>
  <si>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</si>
  <si>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</si>
  <si>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</si>
  <si>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</si>
  <si>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</si>
  <si>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</si>
  <si>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</si>
  <si>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</si>
  <si>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</si>
  <si>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</si>
  <si>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</si>
  <si>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</si>
  <si>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</si>
  <si>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</si>
  <si>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</si>
  <si>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</si>
  <si>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</si>
  <si>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</si>
  <si>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</si>
  <si>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</si>
  <si>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</si>
  <si>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</si>
  <si>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</si>
  <si>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</si>
  <si>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</si>
  <si>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</si>
  <si>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</si>
  <si>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</si>
  <si>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</si>
  <si>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</si>
  <si>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</si>
  <si>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</si>
  <si>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</si>
  <si>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</si>
  <si>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</si>
  <si>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</si>
  <si>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</si>
  <si>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</si>
  <si>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</si>
  <si>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</si>
  <si>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</si>
  <si>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</si>
  <si>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</si>
  <si>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</si>
  <si>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</si>
  <si>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</si>
  <si>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</si>
  <si>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</si>
  <si>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</si>
  <si>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</si>
  <si>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</si>
  <si>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</si>
  <si>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</si>
  <si>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</si>
  <si>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</si>
  <si>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</si>
  <si>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</si>
  <si>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</si>
  <si>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</si>
  <si>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</si>
  <si>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</si>
  <si>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</si>
  <si>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</si>
  <si>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</si>
  <si>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</si>
  <si>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</si>
  <si>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</si>
  <si>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</si>
  <si>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</si>
  <si>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</si>
  <si>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</si>
  <si>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</si>
  <si>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</si>
  <si>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</si>
  <si>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</si>
  <si>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</si>
  <si>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</si>
  <si>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</si>
  <si>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</si>
  <si>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</si>
  <si>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</si>
  <si>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</si>
  <si>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</si>
  <si>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</si>
  <si>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</si>
  <si>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</si>
  <si>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</si>
  <si>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</si>
  <si>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</si>
  <si>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</si>
  <si>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</si>
  <si>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</si>
  <si>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</si>
  <si>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</si>
  <si>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</si>
  <si>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</si>
  <si>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</si>
  <si>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</si>
  <si>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</si>
  <si>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</si>
  <si>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</si>
  <si>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</si>
  <si>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</si>
  <si>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</si>
  <si>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</si>
  <si>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</si>
  <si>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</si>
  <si>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</si>
  <si>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</si>
  <si>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</si>
  <si>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</si>
  <si>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</si>
  <si>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</si>
  <si>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</si>
  <si>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</si>
  <si>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</si>
  <si>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</si>
  <si>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</si>
  <si>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</si>
  <si>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</si>
  <si>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</si>
  <si>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</si>
  <si>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</si>
  <si>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</si>
  <si>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</si>
  <si>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</si>
  <si>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</si>
  <si>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</si>
  <si>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</si>
  <si>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</si>
  <si>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</si>
  <si>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</si>
  <si>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</si>
  <si>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</si>
  <si>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</si>
  <si>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</si>
  <si>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</si>
  <si>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</si>
  <si>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</si>
  <si>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</si>
  <si>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</si>
  <si>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</si>
  <si>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</si>
  <si>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</si>
  <si>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</si>
  <si>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</si>
  <si>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</si>
  <si>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</si>
  <si>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</si>
  <si>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</si>
  <si>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</si>
  <si>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</si>
  <si>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</si>
  <si>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</si>
  <si>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</si>
  <si>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</si>
  <si>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</si>
  <si>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</si>
  <si>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</si>
  <si>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</si>
  <si>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</si>
  <si>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</si>
  <si>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</si>
  <si>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</si>
  <si>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</si>
  <si>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</si>
  <si>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</si>
  <si>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</si>
  <si>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</si>
  <si>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</si>
  <si>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</si>
  <si>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</si>
  <si>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</si>
  <si>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</si>
  <si>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</si>
  <si>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</si>
  <si>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</si>
  <si>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</si>
  <si>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</si>
  <si>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</si>
  <si>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</si>
  <si>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</si>
  <si>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</si>
  <si>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</si>
  <si>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</si>
  <si>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</si>
  <si>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</si>
  <si>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</si>
  <si>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</si>
  <si>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</si>
  <si>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</si>
  <si>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</si>
  <si>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</si>
  <si>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</si>
  <si>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</si>
  <si>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</si>
  <si>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</si>
  <si>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</si>
  <si>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</si>
  <si>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</si>
  <si>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</si>
  <si>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</si>
  <si>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</si>
  <si>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</si>
  <si>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</si>
  <si>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</si>
  <si>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</si>
  <si>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</si>
  <si>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</si>
  <si>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</si>
  <si>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</si>
  <si>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</si>
  <si>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</si>
  <si>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</si>
  <si>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</si>
  <si>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</si>
  <si>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</si>
  <si>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</si>
  <si>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</si>
  <si>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</si>
  <si>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</si>
  <si>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</si>
  <si>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</si>
  <si>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</si>
  <si>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</si>
  <si>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</si>
  <si>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</si>
  <si>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</si>
  <si>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</si>
  <si>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</si>
  <si>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</si>
  <si>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</si>
  <si>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</si>
  <si>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</si>
  <si>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</si>
  <si>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</si>
  <si>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</si>
  <si>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</si>
  <si>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</si>
  <si>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</si>
  <si>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</si>
  <si>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</si>
  <si>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</si>
  <si>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</si>
  <si>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</si>
  <si>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</si>
  <si>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</si>
  <si>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</si>
  <si>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</si>
  <si>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</si>
  <si>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</si>
  <si>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</si>
  <si>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</si>
  <si>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</si>
  <si>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</si>
  <si>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</si>
  <si>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</si>
  <si>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</si>
  <si>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</si>
  <si>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</si>
  <si>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</si>
  <si>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</si>
  <si>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</si>
  <si>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</si>
  <si>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</si>
  <si>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</si>
  <si>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</si>
  <si>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</si>
  <si>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</si>
  <si>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</si>
  <si>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</si>
  <si>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</si>
  <si>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</si>
  <si>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</si>
  <si>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</si>
  <si>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</si>
  <si>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</si>
  <si>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</si>
  <si>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</si>
  <si>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</si>
  <si>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</si>
  <si>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</si>
  <si>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</si>
  <si>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</si>
  <si>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</si>
  <si>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</si>
  <si>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</si>
  <si>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</si>
  <si>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</si>
  <si>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</si>
  <si>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</si>
  <si>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</si>
  <si>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</si>
  <si>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</si>
  <si>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</si>
  <si>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</si>
  <si>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</si>
  <si>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</si>
  <si>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</si>
  <si>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</si>
  <si>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</si>
  <si>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</si>
  <si>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</si>
  <si>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</si>
  <si>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</si>
  <si>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</si>
  <si>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</si>
  <si>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</si>
  <si>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</si>
  <si>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</si>
  <si>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</si>
  <si>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</si>
  <si>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</si>
  <si>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</si>
  <si>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</si>
  <si>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</si>
  <si>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</si>
  <si>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</si>
  <si>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</si>
  <si>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</si>
  <si>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</si>
  <si>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</si>
  <si>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</si>
  <si>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</si>
  <si>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</si>
  <si>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</si>
  <si>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</si>
  <si>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</si>
  <si>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</si>
  <si>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</si>
  <si>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</si>
  <si>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</si>
  <si>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</si>
  <si>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</si>
  <si>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</si>
  <si>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</si>
  <si>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</si>
  <si>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</si>
  <si>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</si>
  <si>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</si>
  <si>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</si>
  <si>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</si>
  <si>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</si>
  <si>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</si>
  <si>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</si>
  <si>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</si>
  <si>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</si>
  <si>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</si>
  <si>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</si>
  <si>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</si>
  <si>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</si>
  <si>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</si>
  <si>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</si>
  <si>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</si>
  <si>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</si>
  <si>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</si>
  <si>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</si>
  <si>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</si>
  <si>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</si>
  <si>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</si>
  <si>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</si>
  <si>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</si>
  <si>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</si>
  <si>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</si>
  <si>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</si>
  <si>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</si>
  <si>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</si>
  <si>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</si>
  <si>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</si>
  <si>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</si>
  <si>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</si>
  <si>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</si>
  <si>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</si>
  <si>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</si>
  <si>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</si>
  <si>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</si>
  <si>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</si>
  <si>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</si>
  <si>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</si>
  <si>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</si>
  <si>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</si>
  <si>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</si>
  <si>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</si>
  <si>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</si>
  <si>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</si>
  <si>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</si>
  <si>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</si>
  <si>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</si>
  <si>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</si>
  <si>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</si>
  <si>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</si>
  <si>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</si>
  <si>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</si>
  <si>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</si>
  <si>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</si>
  <si>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</si>
  <si>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</si>
  <si>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</si>
  <si>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</si>
  <si>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</si>
  <si>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</si>
  <si>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</si>
  <si>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</si>
  <si>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</si>
  <si>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</si>
  <si>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</si>
  <si>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</si>
  <si>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</si>
  <si>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</si>
  <si>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</si>
  <si>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</si>
  <si>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</si>
  <si>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</si>
  <si>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</si>
  <si>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</si>
  <si>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</si>
  <si>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</si>
  <si>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</si>
  <si>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</si>
  <si>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</si>
  <si>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</si>
  <si>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</si>
  <si>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</si>
  <si>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</si>
  <si>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</si>
  <si>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</si>
  <si>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</si>
  <si>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</si>
  <si>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</si>
  <si>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</si>
  <si>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</si>
  <si>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</si>
  <si>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</si>
  <si>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</si>
  <si>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</si>
  <si>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</si>
  <si>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</si>
  <si>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</si>
  <si>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</si>
  <si>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</si>
  <si>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</si>
  <si>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</si>
  <si>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</si>
  <si>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</si>
  <si>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</si>
  <si>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</si>
  <si>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</si>
  <si>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</si>
  <si>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</si>
  <si>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</si>
  <si>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</si>
  <si>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</si>
  <si>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</si>
  <si>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</si>
  <si>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</si>
  <si>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</si>
  <si>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</si>
  <si>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</si>
  <si>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</si>
  <si>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</si>
  <si>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</si>
  <si>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</si>
  <si>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</si>
  <si>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</si>
  <si>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</si>
  <si>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</si>
  <si>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</si>
  <si>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</si>
  <si>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</si>
  <si>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</si>
  <si>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</si>
  <si>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</si>
  <si>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</si>
  <si>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</si>
  <si>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</si>
  <si>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</si>
  <si>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</si>
  <si>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</si>
  <si>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</si>
  <si>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</si>
  <si>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</si>
  <si>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</si>
  <si>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</si>
  <si>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</si>
  <si>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</si>
  <si>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</si>
  <si>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</si>
  <si>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</si>
  <si>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</si>
  <si>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</si>
  <si>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</si>
  <si>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</si>
  <si>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</si>
  <si>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</si>
  <si>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</si>
  <si>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</si>
  <si>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</si>
  <si>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</si>
  <si>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</si>
  <si>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</si>
  <si>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</si>
  <si>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</si>
  <si>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</si>
  <si>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</si>
  <si>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</si>
  <si>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</si>
  <si>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</si>
  <si>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</si>
  <si>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</si>
  <si>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</si>
  <si>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</si>
  <si>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</si>
  <si>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</si>
  <si>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</si>
  <si>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</si>
  <si>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</si>
  <si>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</si>
  <si>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</si>
  <si>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</si>
  <si>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</si>
  <si>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</si>
  <si>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</si>
  <si>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</si>
  <si>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</si>
  <si>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</si>
  <si>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</si>
  <si>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</si>
  <si>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</si>
  <si>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</si>
  <si>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</si>
  <si>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</si>
  <si>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</si>
  <si>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</si>
  <si>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</si>
  <si>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</si>
  <si>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</si>
  <si>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</si>
  <si>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</si>
  <si>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</si>
  <si>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</si>
  <si>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</si>
  <si>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</si>
  <si>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</si>
  <si>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</si>
  <si>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</si>
  <si>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</si>
  <si>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</si>
  <si>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</si>
  <si>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</si>
  <si>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</si>
  <si>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</si>
  <si>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</si>
  <si>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</si>
  <si>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</si>
  <si>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</si>
  <si>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</si>
  <si>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</si>
  <si>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</si>
  <si>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</si>
  <si>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</si>
  <si>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</si>
  <si>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</si>
  <si>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</si>
  <si>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</si>
  <si>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</si>
  <si>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</si>
  <si>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</si>
  <si>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</si>
  <si>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</si>
  <si>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</si>
  <si>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</si>
  <si>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</si>
  <si>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</si>
  <si>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</si>
  <si>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</si>
  <si>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</si>
  <si>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</si>
  <si>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</si>
  <si>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</si>
  <si>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</si>
  <si>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</si>
  <si>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</si>
  <si>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</si>
  <si>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</si>
  <si>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</si>
  <si>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</si>
  <si>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</si>
  <si>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</si>
  <si>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</si>
  <si>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</si>
  <si>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</si>
  <si>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</si>
  <si>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</si>
  <si>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</si>
  <si>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</si>
  <si>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</si>
  <si>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</si>
  <si>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</si>
  <si>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</si>
  <si>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</si>
  <si>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</si>
  <si>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</si>
  <si>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</si>
  <si>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</si>
  <si>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</si>
  <si>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</si>
  <si>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</si>
  <si>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</si>
  <si>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</si>
  <si>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</si>
  <si>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</si>
  <si>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</si>
  <si>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</si>
  <si>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</si>
  <si>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</si>
  <si>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</si>
  <si>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</si>
  <si>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</si>
  <si>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</si>
  <si>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</si>
  <si>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</si>
  <si>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</si>
  <si>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</si>
  <si>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</si>
  <si>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</si>
  <si>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</si>
  <si>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</si>
  <si>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</si>
  <si>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</si>
  <si>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</si>
  <si>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</si>
  <si>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</si>
  <si>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</si>
  <si>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</si>
  <si>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</si>
  <si>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</si>
  <si>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</si>
  <si>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</si>
  <si>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</si>
  <si>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</si>
  <si>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</si>
  <si>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</si>
  <si>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</si>
  <si>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</si>
  <si>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</si>
  <si>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</si>
  <si>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</si>
  <si>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</si>
  <si>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</si>
  <si>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</si>
  <si>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</si>
  <si>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</si>
  <si>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</si>
  <si>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</si>
  <si>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</si>
  <si>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</si>
  <si>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</si>
  <si>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</si>
  <si>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</si>
  <si>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</si>
  <si>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</si>
  <si>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</si>
  <si>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</si>
  <si>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</si>
  <si>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</si>
  <si>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</si>
  <si>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</si>
  <si>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</si>
  <si>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</si>
  <si>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</si>
  <si>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</si>
  <si>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</si>
  <si>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</si>
  <si>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</si>
  <si>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</si>
  <si>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</si>
  <si>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</si>
  <si>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</si>
  <si>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</si>
  <si>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</si>
  <si>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</si>
  <si>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</si>
  <si>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</si>
  <si>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</si>
  <si>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</si>
  <si>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</si>
  <si>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</si>
  <si>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</si>
  <si>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</si>
  <si>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</si>
  <si>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</si>
  <si>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</si>
  <si>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</si>
  <si>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</si>
  <si>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</si>
  <si>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</si>
  <si>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</si>
  <si>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</si>
  <si>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</si>
  <si>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</si>
  <si>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</si>
  <si>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</si>
  <si>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</si>
  <si>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</si>
  <si>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</si>
  <si>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</si>
  <si>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</si>
  <si>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</si>
  <si>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</si>
  <si>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</si>
  <si>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</si>
  <si>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</si>
  <si>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</si>
  <si>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</si>
  <si>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</si>
  <si>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</si>
  <si>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</si>
  <si>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</si>
  <si>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</si>
  <si>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</si>
  <si>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</si>
  <si>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</si>
  <si>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</si>
  <si>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</si>
  <si>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</si>
  <si>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</si>
  <si>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</si>
  <si>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</si>
  <si>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</si>
  <si>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</si>
  <si>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</si>
  <si>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</si>
  <si>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</si>
  <si>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</si>
  <si>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</si>
  <si>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</si>
  <si>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</si>
  <si>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</si>
  <si>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</si>
  <si>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</si>
  <si>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</si>
  <si>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</si>
  <si>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</si>
  <si>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</si>
  <si>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</si>
  <si>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</si>
  <si>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</si>
  <si>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</si>
  <si>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</si>
  <si>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</si>
  <si>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</si>
  <si>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</si>
  <si>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</si>
  <si>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</si>
  <si>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</si>
  <si>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</si>
  <si>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</si>
  <si>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</si>
  <si>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</si>
  <si>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</si>
  <si>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</si>
  <si>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</si>
  <si>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</si>
  <si>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</si>
  <si>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</si>
  <si>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</si>
  <si>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</si>
  <si>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</si>
  <si>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</si>
  <si>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</si>
  <si>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</si>
  <si>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</si>
  <si>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</si>
  <si>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</si>
  <si>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</si>
  <si>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</si>
  <si>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</si>
  <si>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</si>
  <si>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</si>
  <si>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</si>
  <si>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</si>
  <si>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</si>
  <si>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</si>
  <si>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</si>
  <si>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</si>
  <si>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</si>
  <si>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</si>
  <si>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</si>
  <si>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</si>
  <si>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</si>
  <si>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</si>
  <si>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</si>
  <si>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</si>
  <si>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</si>
  <si>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</si>
  <si>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</si>
  <si>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</si>
  <si>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</si>
  <si>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</si>
  <si>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</si>
  <si>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</si>
  <si>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</si>
  <si>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</si>
  <si>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</si>
  <si>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</si>
  <si>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</si>
  <si>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</si>
  <si>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</si>
  <si>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</si>
  <si>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</si>
  <si>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</si>
  <si>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</si>
  <si>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</si>
  <si>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</si>
  <si>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</si>
  <si>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</si>
  <si>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</si>
  <si>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</si>
  <si>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</si>
  <si>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</si>
  <si>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</si>
  <si>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</si>
  <si>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</si>
  <si>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</si>
  <si>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</si>
  <si>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</si>
  <si>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</si>
  <si>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</si>
  <si>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</si>
  <si>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</si>
  <si>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</si>
  <si>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</si>
  <si>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</si>
  <si>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</si>
  <si>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</si>
  <si>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</si>
  <si>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</si>
  <si>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</si>
  <si>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</si>
  <si>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</si>
  <si>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</si>
  <si>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</si>
  <si>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</si>
  <si>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</si>
  <si>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</si>
  <si>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</si>
  <si>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</si>
  <si>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</si>
  <si>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</si>
  <si>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</si>
  <si>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</si>
  <si>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</si>
  <si>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</si>
  <si>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</si>
  <si>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</si>
  <si>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</si>
  <si>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</si>
  <si>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</si>
  <si>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</si>
  <si>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</si>
  <si>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</si>
  <si>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</si>
  <si>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</si>
  <si>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</si>
  <si>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</si>
  <si>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</si>
  <si>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</si>
  <si>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</si>
  <si>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</si>
  <si>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</si>
  <si>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</si>
  <si>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</si>
  <si>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</si>
  <si>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</si>
  <si>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</si>
  <si>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</si>
  <si>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</si>
  <si>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</si>
  <si>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</si>
  <si>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</si>
  <si>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</si>
  <si>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</si>
  <si>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</si>
  <si>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</si>
  <si>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</si>
  <si>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</si>
  <si>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</si>
  <si>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</si>
  <si>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</si>
  <si>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</si>
  <si>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</si>
  <si>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</si>
  <si>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</si>
  <si>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</si>
  <si>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</si>
  <si>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</si>
  <si>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</si>
  <si>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</si>
  <si>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</si>
  <si>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</si>
  <si>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</si>
  <si>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</si>
  <si>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</si>
  <si>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</si>
  <si>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</si>
  <si>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</si>
  <si>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</si>
  <si>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</si>
  <si>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</si>
  <si>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</si>
  <si>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</si>
  <si>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</si>
  <si>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</si>
  <si>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</si>
  <si>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</si>
  <si>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</si>
  <si>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</si>
  <si>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</si>
  <si>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</si>
  <si>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</si>
  <si>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</si>
  <si>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</si>
  <si>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</si>
  <si>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</si>
  <si>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</si>
  <si>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</si>
  <si>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</si>
  <si>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</si>
  <si>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</si>
  <si>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</si>
  <si>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</si>
  <si>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</si>
  <si>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</si>
  <si>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</si>
  <si>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</si>
  <si>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</si>
  <si>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</si>
  <si>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</si>
  <si>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</si>
  <si>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</si>
  <si>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</si>
  <si>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</si>
  <si>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</si>
  <si>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</si>
  <si>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</si>
  <si>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</si>
  <si>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</si>
  <si>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</si>
  <si>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</si>
  <si>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</si>
  <si>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</si>
  <si>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</si>
  <si>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</si>
  <si>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</si>
  <si>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</si>
  <si>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</si>
  <si>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</si>
  <si>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</si>
  <si>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</si>
  <si>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</si>
  <si>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</si>
  <si>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</si>
  <si>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</si>
  <si>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</si>
  <si>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</si>
  <si>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</si>
  <si>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</si>
  <si>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</si>
  <si>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</si>
  <si>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</si>
  <si>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</si>
  <si>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</si>
  <si>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</si>
  <si>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</si>
  <si>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</si>
  <si>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</si>
  <si>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</si>
  <si>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</si>
  <si>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</si>
  <si>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</si>
  <si>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</si>
  <si>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</si>
  <si>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</si>
  <si>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</si>
  <si>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</si>
  <si>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</si>
  <si>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</si>
  <si>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</si>
  <si>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</si>
  <si>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</si>
  <si>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</si>
  <si>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</si>
  <si>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</si>
  <si>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</si>
  <si>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</si>
  <si>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</si>
  <si>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</si>
  <si>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</si>
  <si>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</si>
  <si>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</si>
  <si>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</si>
  <si>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</si>
  <si>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</si>
  <si>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</si>
  <si>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</si>
  <si>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</si>
  <si>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</si>
  <si>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</si>
  <si>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</si>
  <si>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</si>
  <si>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</si>
  <si>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</si>
  <si>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</si>
  <si>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</si>
  <si>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</si>
  <si>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</si>
  <si>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</si>
  <si>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</si>
  <si>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</si>
  <si>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</si>
  <si>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</si>
  <si>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</si>
  <si>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</si>
  <si>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</si>
  <si>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</si>
  <si>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</si>
  <si>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</si>
  <si>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</si>
  <si>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</si>
  <si>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</si>
  <si>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</si>
  <si>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</si>
  <si>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</si>
  <si>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</si>
  <si>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</si>
  <si>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</si>
  <si>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</si>
  <si>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</si>
  <si>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</si>
  <si>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</si>
  <si>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</si>
  <si>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</si>
  <si>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</si>
  <si>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</si>
  <si>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</si>
  <si>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</si>
  <si>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</si>
  <si>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</si>
  <si>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</si>
  <si>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</si>
  <si>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</si>
  <si>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</si>
  <si>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</si>
  <si>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</si>
  <si>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</si>
  <si>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</si>
  <si>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</si>
  <si>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</si>
  <si>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</si>
  <si>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</si>
  <si>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</si>
  <si>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</si>
  <si>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</si>
  <si>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</si>
  <si>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</si>
  <si>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</si>
  <si>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</si>
  <si>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</si>
  <si>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</si>
  <si>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</si>
  <si>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</si>
  <si>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</si>
  <si>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</si>
  <si>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</si>
  <si>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</si>
  <si>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</si>
  <si>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</si>
  <si>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</si>
  <si>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</si>
  <si>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</si>
  <si>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</si>
  <si>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</si>
  <si>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</si>
  <si>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</si>
  <si>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</si>
  <si>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</si>
  <si>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</si>
  <si>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</si>
  <si>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</si>
  <si>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</si>
  <si>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</si>
  <si>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</si>
  <si>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</si>
  <si>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</si>
  <si>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</si>
  <si>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</si>
  <si>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</si>
  <si>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</si>
  <si>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</si>
  <si>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</si>
  <si>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</si>
  <si>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</si>
  <si>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</si>
  <si>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</si>
  <si>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</si>
  <si>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</si>
  <si>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</si>
  <si>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</si>
  <si>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</si>
  <si>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</si>
  <si>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</si>
  <si>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</si>
  <si>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</si>
  <si>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</si>
  <si>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</si>
  <si>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</si>
  <si>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</si>
  <si>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</si>
  <si>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</si>
  <si>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</si>
  <si>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</si>
  <si>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</si>
  <si>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</si>
  <si>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</si>
  <si>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</si>
  <si>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</si>
  <si>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</si>
  <si>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</si>
  <si>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</si>
  <si>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</si>
  <si>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</si>
  <si>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</si>
  <si>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</si>
  <si>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</si>
  <si>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</si>
  <si>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</si>
  <si>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</si>
  <si>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</si>
  <si>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</si>
  <si>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</si>
  <si>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</si>
  <si>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</si>
  <si>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</si>
  <si>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</si>
  <si>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</si>
  <si>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</si>
  <si>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</si>
  <si>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</si>
  <si>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</si>
  <si>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</si>
  <si>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</si>
  <si>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</si>
  <si>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</si>
  <si>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</si>
  <si>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</si>
  <si>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</si>
  <si>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</si>
  <si>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</si>
  <si>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</si>
  <si>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</si>
  <si>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</si>
  <si>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</si>
  <si>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</si>
  <si>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</si>
  <si>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</si>
  <si>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</si>
  <si>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</si>
  <si>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</si>
  <si>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</si>
  <si>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</si>
  <si>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</si>
  <si>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</si>
  <si>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</si>
  <si>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</si>
  <si>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</si>
  <si>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</si>
  <si>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</si>
  <si>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</si>
  <si>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</si>
  <si>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</si>
  <si>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</si>
  <si>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</si>
  <si>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</si>
  <si>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</si>
  <si>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</si>
  <si>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</si>
  <si>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</si>
  <si>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</si>
  <si>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</si>
  <si>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</si>
  <si>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</si>
  <si>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</si>
  <si>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</si>
  <si>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</si>
  <si>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</si>
  <si>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</si>
  <si>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</si>
  <si>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</si>
  <si>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</si>
  <si>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</si>
  <si>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</si>
  <si>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</si>
  <si>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</si>
  <si>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</si>
  <si>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</si>
  <si>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</si>
  <si>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</si>
  <si>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</si>
  <si>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</si>
  <si>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</si>
  <si>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</si>
  <si>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</si>
  <si>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</si>
  <si>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</si>
  <si>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</si>
  <si>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</si>
  <si>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</si>
  <si>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</si>
  <si>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</si>
  <si>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</si>
  <si>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</si>
  <si>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</si>
  <si>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</si>
  <si>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</si>
  <si>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</si>
  <si>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</si>
  <si>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</si>
  <si>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</si>
  <si>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</si>
  <si>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</si>
  <si>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</si>
  <si>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</si>
  <si>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</si>
  <si>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</si>
  <si>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</si>
  <si>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</si>
  <si>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</si>
  <si>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</si>
  <si>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</si>
  <si>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</si>
  <si>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</si>
  <si>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</si>
  <si>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</si>
  <si>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</si>
  <si>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</si>
  <si>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</si>
  <si>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</si>
  <si>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</si>
  <si>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</si>
  <si>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</si>
  <si>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</si>
  <si>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</si>
  <si>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</si>
  <si>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</si>
  <si>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</si>
  <si>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</si>
  <si>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</si>
  <si>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</si>
  <si>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</si>
  <si>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</si>
  <si>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</si>
  <si>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</si>
  <si>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</si>
  <si>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</si>
  <si>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</si>
  <si>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</si>
  <si>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</si>
  <si>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</si>
  <si>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</si>
  <si>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</si>
  <si>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</si>
  <si>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</si>
  <si>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</si>
  <si>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</si>
  <si>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</si>
  <si>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</si>
  <si>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</si>
  <si>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</si>
  <si>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</si>
  <si>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</si>
  <si>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</si>
  <si>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</si>
  <si>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</si>
  <si>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</si>
  <si>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</si>
  <si>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</si>
  <si>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</si>
  <si>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</si>
  <si>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</si>
  <si>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</si>
  <si>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</si>
  <si>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</si>
  <si>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</si>
  <si>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</si>
  <si>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</si>
  <si>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</si>
  <si>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</si>
  <si>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</si>
  <si>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</si>
  <si>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</si>
  <si>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</si>
  <si>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</si>
  <si>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</si>
  <si>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</si>
  <si>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</si>
  <si>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</si>
  <si>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</si>
  <si>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</si>
  <si>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</si>
  <si>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</si>
  <si>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</si>
  <si>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</si>
  <si>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</si>
  <si>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</si>
  <si>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</si>
  <si>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</si>
  <si>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</si>
  <si>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</si>
  <si>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</si>
  <si>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</si>
  <si>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</si>
  <si>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</si>
  <si>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</si>
  <si>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</si>
  <si>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</si>
  <si>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</si>
  <si>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</si>
  <si>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</si>
  <si>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</si>
  <si>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</si>
  <si>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</si>
  <si>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</si>
  <si>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</si>
  <si>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</si>
  <si>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</si>
  <si>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</si>
  <si>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</si>
  <si>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</si>
  <si>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</si>
  <si>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</si>
  <si>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</si>
  <si>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</si>
  <si>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</si>
  <si>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</si>
  <si>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</si>
  <si>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</si>
  <si>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</si>
  <si>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</si>
  <si>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</si>
  <si>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</si>
  <si>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</si>
  <si>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</si>
  <si>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</si>
  <si>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</si>
  <si>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</si>
  <si>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</si>
  <si>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</si>
  <si>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</si>
  <si>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</si>
  <si>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</si>
  <si>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</si>
  <si>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</si>
  <si>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</si>
  <si>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</si>
  <si>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</si>
  <si>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</si>
  <si>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</si>
  <si>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</si>
  <si>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</si>
  <si>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</si>
  <si>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</si>
  <si>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</si>
  <si>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</si>
  <si>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</si>
  <si>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</si>
  <si>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</si>
  <si>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</si>
  <si>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</si>
  <si>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</si>
  <si>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</si>
  <si>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</si>
  <si>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</si>
  <si>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</si>
  <si>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</si>
  <si>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</si>
  <si>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</si>
  <si>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</si>
  <si>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</si>
  <si>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</si>
  <si>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</si>
  <si>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</si>
  <si>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</si>
  <si>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</si>
  <si>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</si>
  <si>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</si>
  <si>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</si>
  <si>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</si>
  <si>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</si>
  <si>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</si>
  <si>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</si>
  <si>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</si>
  <si>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</si>
  <si>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</si>
  <si>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</si>
  <si>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</si>
  <si>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</si>
  <si>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</si>
  <si>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</si>
  <si>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</si>
  <si>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</si>
  <si>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</si>
  <si>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</si>
  <si>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</si>
  <si>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</si>
  <si>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</si>
  <si>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</si>
  <si>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</si>
  <si>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</si>
  <si>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</si>
  <si>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</si>
  <si>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</si>
  <si>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</si>
  <si>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</si>
  <si>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</si>
  <si>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</si>
  <si>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</si>
  <si>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</si>
  <si>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</si>
  <si>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</si>
  <si>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</si>
  <si>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</si>
  <si>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</si>
  <si>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</si>
  <si>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</si>
  <si>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</si>
  <si>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</si>
  <si>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</si>
  <si>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</si>
  <si>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</si>
  <si>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</si>
  <si>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</si>
  <si>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</si>
  <si>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</si>
  <si>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</si>
  <si>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</si>
  <si>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</si>
  <si>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</si>
  <si>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</si>
  <si>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</si>
  <si>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</si>
  <si>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</si>
  <si>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</si>
  <si>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</si>
  <si>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</si>
  <si>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</si>
  <si>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</si>
  <si>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</si>
  <si>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</si>
  <si>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</si>
  <si>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</si>
  <si>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</si>
  <si>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</si>
  <si>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</si>
  <si>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</si>
  <si>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</si>
  <si>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</si>
  <si>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</si>
  <si>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</si>
  <si>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</si>
  <si>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</si>
  <si>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</si>
  <si>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</si>
  <si>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</si>
  <si>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</si>
  <si>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</si>
  <si>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</si>
  <si>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</si>
  <si>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</si>
  <si>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</si>
  <si>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</si>
  <si>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</si>
  <si>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</si>
  <si>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</si>
  <si>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</si>
  <si>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</si>
  <si>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</si>
  <si>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</si>
  <si>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</si>
  <si>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</si>
  <si>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</si>
  <si>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</si>
  <si>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</si>
  <si>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</si>
  <si>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</si>
  <si>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</si>
  <si>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</si>
  <si>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</si>
  <si>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</si>
  <si>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</si>
  <si>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</si>
  <si>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</si>
  <si>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</si>
  <si>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</si>
  <si>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</si>
  <si>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</si>
  <si>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</si>
  <si>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</si>
  <si>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</si>
  <si>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</si>
  <si>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</si>
  <si>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</si>
  <si>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</si>
  <si>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</si>
  <si>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</si>
  <si>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</si>
  <si>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</si>
  <si>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</si>
  <si>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</si>
  <si>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</si>
  <si>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</si>
  <si>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</si>
  <si>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</si>
  <si>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</si>
  <si>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</si>
  <si>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</si>
  <si>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</si>
  <si>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</si>
  <si>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</si>
  <si>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</si>
  <si>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</si>
  <si>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</si>
  <si>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</si>
  <si>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</si>
  <si>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</si>
  <si>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</si>
  <si>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</si>
  <si>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</si>
  <si>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</si>
  <si>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</si>
  <si>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</si>
  <si>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</si>
  <si>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</si>
  <si>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</si>
  <si>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</si>
  <si>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</si>
  <si>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</si>
  <si>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</si>
  <si>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</si>
  <si>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</si>
  <si>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</si>
  <si>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</si>
  <si>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</si>
  <si>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</si>
  <si>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</si>
  <si>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</si>
  <si>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</si>
  <si>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</si>
  <si>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</si>
  <si>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</si>
  <si>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</si>
  <si>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</si>
  <si>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</si>
  <si>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</si>
  <si>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</si>
  <si>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</si>
  <si>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</si>
  <si>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</si>
  <si>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</si>
  <si>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</si>
  <si>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</si>
  <si>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</si>
  <si>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</si>
  <si>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</si>
  <si>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</si>
  <si>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</si>
  <si>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</si>
  <si>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</si>
  <si>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</si>
  <si>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</si>
  <si>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</si>
  <si>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</si>
  <si>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</si>
  <si>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</si>
  <si>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</si>
  <si>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</si>
  <si>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</si>
  <si>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</si>
  <si>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</si>
  <si>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</si>
  <si>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</si>
  <si>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</si>
  <si>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</si>
  <si>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</si>
  <si>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</si>
  <si>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</si>
  <si>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</si>
  <si>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</si>
  <si>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</si>
  <si>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</si>
  <si>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</si>
  <si>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</si>
  <si>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</si>
  <si>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</si>
  <si>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</si>
  <si>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</si>
  <si>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</si>
  <si>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</si>
  <si>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</si>
  <si>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</si>
  <si>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</si>
  <si>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</si>
  <si>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</si>
  <si>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</si>
  <si>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</si>
  <si>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</si>
  <si>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</si>
  <si>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</si>
  <si>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</si>
  <si>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</si>
  <si>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</si>
  <si>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</si>
  <si>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</si>
  <si>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</si>
  <si>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</si>
  <si>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</si>
  <si>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</si>
  <si>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</si>
  <si>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</si>
  <si>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</si>
  <si>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</si>
  <si>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</si>
  <si>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</si>
  <si>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</si>
  <si>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</si>
  <si>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</si>
  <si>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</si>
  <si>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</si>
  <si>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</si>
  <si>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</si>
  <si>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</si>
  <si>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</si>
  <si>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</si>
  <si>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</si>
  <si>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</si>
  <si>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</si>
  <si>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</si>
  <si>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</si>
  <si>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</si>
  <si>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</si>
  <si>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</si>
  <si>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</si>
  <si>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</si>
  <si>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</si>
  <si>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</si>
  <si>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</si>
  <si>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</si>
  <si>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</si>
  <si>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</si>
  <si>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</si>
  <si>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</si>
  <si>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</si>
  <si>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</si>
  <si>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</si>
  <si>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</si>
  <si>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</si>
  <si>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</si>
  <si>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</si>
  <si>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</si>
  <si>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</si>
  <si>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</si>
  <si>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</si>
  <si>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</si>
  <si>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</si>
  <si>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</si>
  <si>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</si>
  <si>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</si>
  <si>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</si>
  <si>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</si>
  <si>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</si>
  <si>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</si>
  <si>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</si>
  <si>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</si>
  <si>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</si>
  <si>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</si>
  <si>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</si>
  <si>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</si>
  <si>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</si>
  <si>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</si>
  <si>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</si>
  <si>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</si>
  <si>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</si>
  <si>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</si>
  <si>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</si>
  <si>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</si>
  <si>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</si>
  <si>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</si>
  <si>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</si>
  <si>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</si>
  <si>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</si>
  <si>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</si>
  <si>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</si>
  <si>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</si>
  <si>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</si>
  <si>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</si>
  <si>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</si>
  <si>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</si>
  <si>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</si>
  <si>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</si>
  <si>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</si>
  <si>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</si>
  <si>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</si>
  <si>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</si>
  <si>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</si>
  <si>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</si>
  <si>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</si>
  <si>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</si>
  <si>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</si>
  <si>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</si>
  <si>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</si>
  <si>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</si>
  <si>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</si>
  <si>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</si>
  <si>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</si>
  <si>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</si>
  <si>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</si>
  <si>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</si>
  <si>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</si>
  <si>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</si>
  <si>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</si>
  <si>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</si>
  <si>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</si>
  <si>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</si>
  <si>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</si>
  <si>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</si>
  <si>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</si>
  <si>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</si>
  <si>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</si>
  <si>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</si>
  <si>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</si>
  <si>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</si>
  <si>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</si>
  <si>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</si>
  <si>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</si>
  <si>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</si>
  <si>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</si>
  <si>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</si>
  <si>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</si>
  <si>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</si>
  <si>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</si>
  <si>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</si>
  <si>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</si>
  <si>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</si>
  <si>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</si>
  <si>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</si>
  <si>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</si>
  <si>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</si>
  <si>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</si>
  <si>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</si>
  <si>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</si>
  <si>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</si>
  <si>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</si>
  <si>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</si>
  <si>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</si>
  <si>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</si>
  <si>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</si>
  <si>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</si>
  <si>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</si>
  <si>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</si>
  <si>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</si>
  <si>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</si>
  <si>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</si>
  <si>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</si>
  <si>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</si>
  <si>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</si>
  <si>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</si>
  <si>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</si>
  <si>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</si>
  <si>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</si>
  <si>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</si>
  <si>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</si>
  <si>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</si>
  <si>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</si>
  <si>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</si>
  <si>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</si>
  <si>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</si>
  <si>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</si>
  <si>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</si>
  <si>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</si>
  <si>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</si>
  <si>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</si>
  <si>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</si>
  <si>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</si>
  <si>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</si>
  <si>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</si>
  <si>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</si>
  <si>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</si>
  <si>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</si>
  <si>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</si>
  <si>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</si>
  <si>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</si>
  <si>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</si>
  <si>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</si>
  <si>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</si>
  <si>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</si>
  <si>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</si>
  <si>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</si>
  <si>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</si>
  <si>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</si>
  <si>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</si>
  <si>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</si>
  <si>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</si>
  <si>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</si>
  <si>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</si>
  <si>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</si>
  <si>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</si>
  <si>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</si>
  <si>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</si>
  <si>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</si>
  <si>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</si>
  <si>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</si>
  <si>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</si>
  <si>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</si>
  <si>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</si>
  <si>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</si>
  <si>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</si>
  <si>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</si>
  <si>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</si>
  <si>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</si>
  <si>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</si>
  <si>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</si>
  <si>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</si>
  <si>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</si>
  <si>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</si>
  <si>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</si>
  <si>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</si>
  <si>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</si>
  <si>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</si>
  <si>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</si>
  <si>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</si>
  <si>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</si>
  <si>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</si>
  <si>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</si>
  <si>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</si>
  <si>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</si>
  <si>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</si>
  <si>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</si>
  <si>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</si>
  <si>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</si>
  <si>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</si>
  <si>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</si>
  <si>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</si>
  <si>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</si>
  <si>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</si>
  <si>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</si>
  <si>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</si>
  <si>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</si>
  <si>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</si>
  <si>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</si>
  <si>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</si>
  <si>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</si>
  <si>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</si>
  <si>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</si>
  <si>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</si>
  <si>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</si>
  <si>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</si>
  <si>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</si>
  <si>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</si>
  <si>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</si>
  <si>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</si>
  <si>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</si>
  <si>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</si>
  <si>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</si>
  <si>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</si>
  <si>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</si>
  <si>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</si>
  <si>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</si>
  <si>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</si>
  <si>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</si>
  <si>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</si>
  <si>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</si>
  <si>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</si>
  <si>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</si>
  <si>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</si>
  <si>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</si>
  <si>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</si>
  <si>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</si>
  <si>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</si>
  <si>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</si>
  <si>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</si>
  <si>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</si>
  <si>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</si>
  <si>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</si>
  <si>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</si>
  <si>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</si>
  <si>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</si>
  <si>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</si>
  <si>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</si>
  <si>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</si>
  <si>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</si>
  <si>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</si>
  <si>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</si>
  <si>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</si>
  <si>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</si>
  <si>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</si>
  <si>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</si>
  <si>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</si>
  <si>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</si>
  <si>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</si>
  <si>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</si>
  <si>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</si>
  <si>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</si>
  <si>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</si>
  <si>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</si>
  <si>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</si>
  <si>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</si>
  <si>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</si>
  <si>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</si>
  <si>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</si>
  <si>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</si>
  <si>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</si>
  <si>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</si>
  <si>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</si>
  <si>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</si>
  <si>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</si>
  <si>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</si>
  <si>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</si>
  <si>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</si>
  <si>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</si>
  <si>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</si>
  <si>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</si>
  <si>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</si>
  <si>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</si>
  <si>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</si>
  <si>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</si>
  <si>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</si>
  <si>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</si>
  <si>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</si>
  <si>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</si>
  <si>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</si>
  <si>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</si>
  <si>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</si>
  <si>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</si>
  <si>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</si>
  <si>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</si>
  <si>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</si>
  <si>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</si>
  <si>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</si>
  <si>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</si>
  <si>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</si>
  <si>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</si>
  <si>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</si>
  <si>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</si>
  <si>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</si>
  <si>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</si>
  <si>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</si>
  <si>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</si>
  <si>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</si>
  <si>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</si>
  <si>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</si>
  <si>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</si>
  <si>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</si>
  <si>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</si>
  <si>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</si>
  <si>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</si>
  <si>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</si>
  <si>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</si>
  <si>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</si>
  <si>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</si>
  <si>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</si>
  <si>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</si>
  <si>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</si>
  <si>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</si>
  <si>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</si>
  <si>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</si>
  <si>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</si>
  <si>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</si>
  <si>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</si>
  <si>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</si>
  <si>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</si>
  <si>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</si>
  <si>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</si>
  <si>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</si>
  <si>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</si>
  <si>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</si>
  <si>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</si>
  <si>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</si>
  <si>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</si>
  <si>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</si>
  <si>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</si>
  <si>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</si>
  <si>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</si>
  <si>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</si>
  <si>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</si>
  <si>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</si>
  <si>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</si>
  <si>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</si>
  <si>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</si>
  <si>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</si>
  <si>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</si>
  <si>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</si>
  <si>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</si>
  <si>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</si>
  <si>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</si>
  <si>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</si>
  <si>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</si>
  <si>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</si>
  <si>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</si>
  <si>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</si>
  <si>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</si>
  <si>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</si>
  <si>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</si>
  <si>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</si>
  <si>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</si>
  <si>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</si>
  <si>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</si>
  <si>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</si>
  <si>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</si>
  <si>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</si>
  <si>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</si>
  <si>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</si>
  <si>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</si>
  <si>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</si>
  <si>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</si>
  <si>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</si>
  <si>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</si>
  <si>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</si>
  <si>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</si>
  <si>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</si>
  <si>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</si>
  <si>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</si>
  <si>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</si>
  <si>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</si>
  <si>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</si>
  <si>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</si>
  <si>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</si>
  <si>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</si>
  <si>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</si>
  <si>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</si>
  <si>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</si>
  <si>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</si>
  <si>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</si>
  <si>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</si>
  <si>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</si>
  <si>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</si>
  <si>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</si>
  <si>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</si>
  <si>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</si>
  <si>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</si>
  <si>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</si>
  <si>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</si>
  <si>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</si>
  <si>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</si>
  <si>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</si>
  <si>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</si>
  <si>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</si>
  <si>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</si>
  <si>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</si>
  <si>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</si>
  <si>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</si>
  <si>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</si>
  <si>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</si>
  <si>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</si>
  <si>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</si>
  <si>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</si>
  <si>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</si>
  <si>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</si>
  <si>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</si>
  <si>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</si>
  <si>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</si>
  <si>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</si>
  <si>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</si>
  <si>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</si>
  <si>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</si>
  <si>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</si>
  <si>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</si>
  <si>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</si>
  <si>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</si>
  <si>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</si>
  <si>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</si>
  <si>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</si>
  <si>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</si>
  <si>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</si>
  <si>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</si>
  <si>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</si>
  <si>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</si>
  <si>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</si>
  <si>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</si>
  <si>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</si>
  <si>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</si>
  <si>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</si>
  <si>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</si>
  <si>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</si>
  <si>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</si>
  <si>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</si>
  <si>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</si>
  <si>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</si>
  <si>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</si>
  <si>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</si>
  <si>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</si>
  <si>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</si>
  <si>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</si>
  <si>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</si>
  <si>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</si>
  <si>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</si>
  <si>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</si>
  <si>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</si>
  <si>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</si>
  <si>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</si>
  <si>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</si>
  <si>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</si>
  <si>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</si>
  <si>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</si>
  <si>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</si>
  <si>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</si>
  <si>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</si>
  <si>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</si>
  <si>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</si>
  <si>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</si>
  <si>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</si>
  <si>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</si>
  <si>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</si>
  <si>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</si>
  <si>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</si>
  <si>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</si>
  <si>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</si>
  <si>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</si>
  <si>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</si>
  <si>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</si>
  <si>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</si>
  <si>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</si>
  <si>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</si>
  <si>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</si>
  <si>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</si>
  <si>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</si>
  <si>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</si>
  <si>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</si>
  <si>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</si>
  <si>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</si>
  <si>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</si>
  <si>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</si>
  <si>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</si>
  <si>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</si>
  <si>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</si>
  <si>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</si>
  <si>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</si>
  <si>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</si>
  <si>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</si>
  <si>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</si>
  <si>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</si>
  <si>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</si>
  <si>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</si>
  <si>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</si>
  <si>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</si>
  <si>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</si>
  <si>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</si>
  <si>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</si>
  <si>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</si>
  <si>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</si>
  <si>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</si>
  <si>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</si>
  <si>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</si>
  <si>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</si>
  <si>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</si>
  <si>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</si>
  <si>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</si>
  <si>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</si>
  <si>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</si>
  <si>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</si>
  <si>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</si>
  <si>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</si>
  <si>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</si>
  <si>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</si>
  <si>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</si>
  <si>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</si>
  <si>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</si>
  <si>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</si>
  <si>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</si>
  <si>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</si>
  <si>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</si>
  <si>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</si>
  <si>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</si>
  <si>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</si>
  <si>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</si>
  <si>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</si>
  <si>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</si>
  <si>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</si>
  <si>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</si>
  <si>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</si>
  <si>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</si>
  <si>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</si>
  <si>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</si>
  <si>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</si>
  <si>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</si>
  <si>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</si>
  <si>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</si>
  <si>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</si>
  <si>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</si>
  <si>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</si>
  <si>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</si>
  <si>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</si>
  <si>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</si>
  <si>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</si>
  <si>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</si>
  <si>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</si>
  <si>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</si>
  <si>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</si>
  <si>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</si>
  <si>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</si>
  <si>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</si>
  <si>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</si>
  <si>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</si>
  <si>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</si>
  <si>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</si>
  <si>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</si>
  <si>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</si>
  <si>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</si>
  <si>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</si>
  <si>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</si>
  <si>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</si>
  <si>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</si>
  <si>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</si>
  <si>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</si>
  <si>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</si>
  <si>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</si>
  <si>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</si>
  <si>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</si>
  <si>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</si>
  <si>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</si>
  <si>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</si>
  <si>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</si>
  <si>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</si>
  <si>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</si>
  <si>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</si>
  <si>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</si>
  <si>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</si>
  <si>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</si>
  <si>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</si>
  <si>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</si>
  <si>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</si>
  <si>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</si>
  <si>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</si>
  <si>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</si>
  <si>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</si>
  <si>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</si>
  <si>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</si>
  <si>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</si>
  <si>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</si>
  <si>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</si>
  <si>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</si>
  <si>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</si>
  <si>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</si>
  <si>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</si>
  <si>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</si>
  <si>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</si>
  <si>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</si>
  <si>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</si>
  <si>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</si>
  <si>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</si>
  <si>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</si>
  <si>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</si>
  <si>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</si>
  <si>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</si>
  <si>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</si>
  <si>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</si>
  <si>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</si>
  <si>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</si>
  <si>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</si>
  <si>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</si>
  <si>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</si>
  <si>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</si>
  <si>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</si>
  <si>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</si>
  <si>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</si>
  <si>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</si>
  <si>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</si>
  <si>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</si>
  <si>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</si>
  <si>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</si>
  <si>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</si>
  <si>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</si>
  <si>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</si>
  <si>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</si>
  <si>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</si>
  <si>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</si>
  <si>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</si>
  <si>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</si>
  <si>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</si>
  <si>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</si>
  <si>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</si>
  <si>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</si>
  <si>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</si>
  <si>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</si>
  <si>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</si>
  <si>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</si>
  <si>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</si>
  <si>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</si>
  <si>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</si>
  <si>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</si>
  <si>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</si>
  <si>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</si>
  <si>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</si>
  <si>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</si>
  <si>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</si>
  <si>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</si>
  <si>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</si>
  <si>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</si>
  <si>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</si>
  <si>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</si>
  <si>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</si>
  <si>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</si>
  <si>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</si>
  <si>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</si>
  <si>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</si>
  <si>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</si>
  <si>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</si>
  <si>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</si>
  <si>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</si>
  <si>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</si>
  <si>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</si>
  <si>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</si>
  <si>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</si>
  <si>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</si>
  <si>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</si>
  <si>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</si>
  <si>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</si>
  <si>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</si>
  <si>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</si>
  <si>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</si>
  <si>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</si>
  <si>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</si>
  <si>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</si>
  <si>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</si>
  <si>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</si>
  <si>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</si>
  <si>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</si>
  <si>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</si>
  <si>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</si>
  <si>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</si>
  <si>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</si>
  <si>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</si>
  <si>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</si>
  <si>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</si>
  <si>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</si>
  <si>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</si>
  <si>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</si>
  <si>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</si>
  <si>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</si>
  <si>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</si>
  <si>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</si>
  <si>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</si>
  <si>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</si>
  <si>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</si>
  <si>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</si>
  <si>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</si>
  <si>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</si>
  <si>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</si>
  <si>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</si>
  <si>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</si>
  <si>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</si>
  <si>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</si>
  <si>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</si>
  <si>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</si>
  <si>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</si>
  <si>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</si>
  <si>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</si>
  <si>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</si>
  <si>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</si>
  <si>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</si>
  <si>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</si>
  <si>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</si>
  <si>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</si>
  <si>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</si>
  <si>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</si>
  <si>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</si>
  <si>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</si>
  <si>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</si>
  <si>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</si>
  <si>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</si>
  <si>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</si>
  <si>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</si>
  <si>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</si>
  <si>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</si>
  <si>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</si>
  <si>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</si>
  <si>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</si>
  <si>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</si>
  <si>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</si>
  <si>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</si>
  <si>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</si>
  <si>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</si>
  <si>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</si>
  <si>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</si>
  <si>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</si>
  <si>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</si>
  <si>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</si>
  <si>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</si>
  <si>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</si>
  <si>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</si>
  <si>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</si>
  <si>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</si>
  <si>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</si>
  <si>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</si>
  <si>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</si>
  <si>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</si>
  <si>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</si>
  <si>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</si>
  <si>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</si>
  <si>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</si>
  <si>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</si>
  <si>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</si>
  <si>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</si>
  <si>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</si>
  <si>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</si>
  <si>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</si>
  <si>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</si>
  <si>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</si>
  <si>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</si>
  <si>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</si>
  <si>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</si>
  <si>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</si>
  <si>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</si>
  <si>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</si>
  <si>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</si>
  <si>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</si>
  <si>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</si>
  <si>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</si>
  <si>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</si>
  <si>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</si>
  <si>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</si>
  <si>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</si>
  <si>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</si>
  <si>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</si>
  <si>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</si>
  <si>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</si>
  <si>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</si>
  <si>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</si>
  <si>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</si>
  <si>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</si>
  <si>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</si>
  <si>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</si>
  <si>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</si>
  <si>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</si>
  <si>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</si>
  <si>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</si>
  <si>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</si>
  <si>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</si>
  <si>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</si>
  <si>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</si>
  <si>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</si>
  <si>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</si>
  <si>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</si>
  <si>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</si>
  <si>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</si>
  <si>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</si>
  <si>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</si>
  <si>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</si>
  <si>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</si>
  <si>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</si>
  <si>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</si>
  <si>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</si>
  <si>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</si>
  <si>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</si>
  <si>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</si>
  <si>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</si>
  <si>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</si>
  <si>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</si>
  <si>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</si>
  <si>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</si>
  <si>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</si>
  <si>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</si>
  <si>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</si>
  <si>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</si>
  <si>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</si>
  <si>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</si>
  <si>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</si>
  <si>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</si>
  <si>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</si>
  <si>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</si>
  <si>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</si>
  <si>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</si>
  <si>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</si>
  <si>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</si>
  <si>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</si>
  <si>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</si>
  <si>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</si>
  <si>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</si>
  <si>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</si>
  <si>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</si>
  <si>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</si>
  <si>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</si>
  <si>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</si>
  <si>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</si>
  <si>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</si>
  <si>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</si>
  <si>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</si>
  <si>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</si>
  <si>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</si>
  <si>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</si>
  <si>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</si>
  <si>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</si>
  <si>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</si>
  <si>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</si>
  <si>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</si>
  <si>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</si>
  <si>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</si>
  <si>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</si>
  <si>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</si>
  <si>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</si>
  <si>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</si>
  <si>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</si>
  <si>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</si>
  <si>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</si>
  <si>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</si>
  <si>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</si>
  <si>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</si>
  <si>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</si>
  <si>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</si>
  <si>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</si>
  <si>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</si>
  <si>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</si>
  <si>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</si>
  <si>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</si>
  <si>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</si>
  <si>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</si>
  <si>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</si>
  <si>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</si>
  <si>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</si>
  <si>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</si>
  <si>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</si>
  <si>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</si>
  <si>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</si>
  <si>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</si>
  <si>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</si>
  <si>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</si>
  <si>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</si>
  <si>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</si>
  <si>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</si>
  <si>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</si>
  <si>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</si>
  <si>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</si>
  <si>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</si>
  <si>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</si>
  <si>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</si>
  <si>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</si>
  <si>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</si>
  <si>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</si>
  <si>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</si>
  <si>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</si>
  <si>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</si>
  <si>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</si>
  <si>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</si>
  <si>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</si>
  <si>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</si>
  <si>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</si>
  <si>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</si>
  <si>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</si>
  <si>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</si>
  <si>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</si>
  <si>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</si>
  <si>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</si>
  <si>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</si>
  <si>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</si>
  <si>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</si>
  <si>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</si>
  <si>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</si>
  <si>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</si>
  <si>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</si>
  <si>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</si>
  <si>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</si>
  <si>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</si>
  <si>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</si>
  <si>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</si>
  <si>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</si>
  <si>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</si>
  <si>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</si>
  <si>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</si>
  <si>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</si>
  <si>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</si>
  <si>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</si>
  <si>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</si>
  <si>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</si>
  <si>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</si>
  <si>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</si>
  <si>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</si>
  <si>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</si>
  <si>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</si>
  <si>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</si>
  <si>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</si>
  <si>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</si>
  <si>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</si>
  <si>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</si>
  <si>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</si>
  <si>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</si>
  <si>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</si>
  <si>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</si>
  <si>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</si>
  <si>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</si>
  <si>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</si>
  <si>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</si>
  <si>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</si>
  <si>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</si>
  <si>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</si>
  <si>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</si>
  <si>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</si>
  <si>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</si>
  <si>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</si>
  <si>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</si>
  <si>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</si>
  <si>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</si>
  <si>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</si>
  <si>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</si>
  <si>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</si>
  <si>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</si>
  <si>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</si>
  <si>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</si>
  <si>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</si>
  <si>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</si>
  <si>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</si>
  <si>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</si>
  <si>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</si>
  <si>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</si>
  <si>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</si>
  <si>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</si>
  <si>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</si>
  <si>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</si>
  <si>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</si>
  <si>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</si>
  <si>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</si>
  <si>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</si>
  <si>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</si>
  <si>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</si>
  <si>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</si>
  <si>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</si>
  <si>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</si>
  <si>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</si>
  <si>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</si>
  <si>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</si>
  <si>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</si>
  <si>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</si>
  <si>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</si>
  <si>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</si>
  <si>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</si>
  <si>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</si>
  <si>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</si>
  <si>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</si>
  <si>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</si>
  <si>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</si>
  <si>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</si>
  <si>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</si>
  <si>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</si>
  <si>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</si>
  <si>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</si>
  <si>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</si>
  <si>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</si>
  <si>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</si>
  <si>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</si>
  <si>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</si>
  <si>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</si>
  <si>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</si>
  <si>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</si>
  <si>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</si>
  <si>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</si>
  <si>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</si>
  <si>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</si>
  <si>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</si>
  <si>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</si>
  <si>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</si>
  <si>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</si>
  <si>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</si>
  <si>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</si>
  <si>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</si>
  <si>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</si>
  <si>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</si>
  <si>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</si>
  <si>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</si>
  <si>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</si>
  <si>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</si>
  <si>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</si>
  <si>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</si>
  <si>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</si>
  <si>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</si>
  <si>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</si>
  <si>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</si>
  <si>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</si>
  <si>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</si>
  <si>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</si>
  <si>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</si>
  <si>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</si>
  <si>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</si>
  <si>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</si>
  <si>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</si>
  <si>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</si>
  <si>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</si>
  <si>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</si>
  <si>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</si>
  <si>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</si>
  <si>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</si>
  <si>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</si>
  <si>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</si>
  <si>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</si>
  <si>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</si>
  <si>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</si>
  <si>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</si>
  <si>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</si>
  <si>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</si>
  <si>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</si>
  <si>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</si>
  <si>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</si>
  <si>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</si>
  <si>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</si>
  <si>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</si>
  <si>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</si>
  <si>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</si>
  <si>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</si>
  <si>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</si>
  <si>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</si>
  <si>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</si>
  <si>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</si>
  <si>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</si>
  <si>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</si>
  <si>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</si>
  <si>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</si>
  <si>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</si>
  <si>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</si>
  <si>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</si>
  <si>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</si>
  <si>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</si>
  <si>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</si>
  <si>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</si>
  <si>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</si>
  <si>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</si>
  <si>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</si>
  <si>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</si>
  <si>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</si>
  <si>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</si>
  <si>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</si>
  <si>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</si>
  <si>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</si>
  <si>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</si>
  <si>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</si>
  <si>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</si>
  <si>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</si>
  <si>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</si>
  <si>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</si>
  <si>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</si>
  <si>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</si>
  <si>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</si>
  <si>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</si>
  <si>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</si>
  <si>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</si>
  <si>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</si>
  <si>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</si>
  <si>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</si>
  <si>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</si>
  <si>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</si>
  <si>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</si>
  <si>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</si>
  <si>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</si>
  <si>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</si>
  <si>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</si>
  <si>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</si>
  <si>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</si>
  <si>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</si>
  <si>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</si>
  <si>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</si>
  <si>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</si>
  <si>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</si>
  <si>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</si>
  <si>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</si>
  <si>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</si>
  <si>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</si>
  <si>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</si>
  <si>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</si>
  <si>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</si>
  <si>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</si>
  <si>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</si>
  <si>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</si>
  <si>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</si>
  <si>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</si>
  <si>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</si>
  <si>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</si>
  <si>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</si>
  <si>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</si>
  <si>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</si>
  <si>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</si>
  <si>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</si>
  <si>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</si>
  <si>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</si>
  <si>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</si>
  <si>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</si>
  <si>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</si>
  <si>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</si>
  <si>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</si>
  <si>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</si>
  <si>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</si>
  <si>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</si>
  <si>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</si>
  <si>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</si>
  <si>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</si>
  <si>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</si>
  <si>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</si>
  <si>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</si>
  <si>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</si>
  <si>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</si>
  <si>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</si>
  <si>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</si>
  <si>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</si>
  <si>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</si>
  <si>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</si>
  <si>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</si>
  <si>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</si>
  <si>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</si>
  <si>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</si>
  <si>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</si>
  <si>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</si>
  <si>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</si>
  <si>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</si>
  <si>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</si>
  <si>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</si>
  <si>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</si>
  <si>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</si>
  <si>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</si>
  <si>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</si>
  <si>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</si>
  <si>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</si>
  <si>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</si>
  <si>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</si>
  <si>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</si>
  <si>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</si>
  <si>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</si>
  <si>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</si>
  <si>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</si>
  <si>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</si>
  <si>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</si>
  <si>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</si>
  <si>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</si>
  <si>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</si>
  <si>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</si>
  <si>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</si>
  <si>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</si>
  <si>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</si>
  <si>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</si>
  <si>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</si>
  <si>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</si>
  <si>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</si>
  <si>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</si>
  <si>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</si>
  <si>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</si>
  <si>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</si>
  <si>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</si>
  <si>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</si>
  <si>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</si>
  <si>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</si>
  <si>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</si>
  <si>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</si>
  <si>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</si>
  <si>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</si>
  <si>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</si>
  <si>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</si>
  <si>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</si>
  <si>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</si>
  <si>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</si>
  <si>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</si>
  <si>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</si>
  <si>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</si>
  <si>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</si>
  <si>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</si>
  <si>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</si>
  <si>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</si>
  <si>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</si>
  <si>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</si>
  <si>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</si>
  <si>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</si>
  <si>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</si>
  <si>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</si>
  <si>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</si>
  <si>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</si>
  <si>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</si>
  <si>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</si>
  <si>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</si>
  <si>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</si>
  <si>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</si>
  <si>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</si>
  <si>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</si>
  <si>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</si>
  <si>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</si>
  <si>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</si>
  <si>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</si>
  <si>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</si>
  <si>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</si>
  <si>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</si>
  <si>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</si>
  <si>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</si>
  <si>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</si>
  <si>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</si>
  <si>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</si>
  <si>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</si>
  <si>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</si>
  <si>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</si>
  <si>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</si>
  <si>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</si>
  <si>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</si>
  <si>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</si>
  <si>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</si>
  <si>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</si>
  <si>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</si>
  <si>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</si>
  <si>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</si>
  <si>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</si>
  <si>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</si>
  <si>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</si>
  <si>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</si>
  <si>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</si>
  <si>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</si>
  <si>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</si>
  <si>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</si>
  <si>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</si>
  <si>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</si>
  <si>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</si>
  <si>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</si>
  <si>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</si>
  <si>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</si>
  <si>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</si>
  <si>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</si>
  <si>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</si>
  <si>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</si>
  <si>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</si>
  <si>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</si>
  <si>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</si>
  <si>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</si>
  <si>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</si>
  <si>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</si>
  <si>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</si>
  <si>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</si>
  <si>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</si>
  <si>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</si>
  <si>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</si>
  <si>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</si>
  <si>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</si>
  <si>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</si>
  <si>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</si>
  <si>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</si>
  <si>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</si>
  <si>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</si>
  <si>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</si>
  <si>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</si>
  <si>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</si>
  <si>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</si>
  <si>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</si>
  <si>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</si>
  <si>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</si>
  <si>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</si>
  <si>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</si>
  <si>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</si>
  <si>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</si>
  <si>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</si>
  <si>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</si>
  <si>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</si>
  <si>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</si>
  <si>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</si>
  <si>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</si>
  <si>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</si>
  <si>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</si>
  <si>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</si>
  <si>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</si>
  <si>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</si>
  <si>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</si>
  <si>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</si>
  <si>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</si>
  <si>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</si>
  <si>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</si>
  <si>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</si>
  <si>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</si>
  <si>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</si>
  <si>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</si>
  <si>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</si>
  <si>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</si>
  <si>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</si>
  <si>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</si>
  <si>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</si>
  <si>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</si>
  <si>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</si>
  <si>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</si>
  <si>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</si>
  <si>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</si>
  <si>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</si>
  <si>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</si>
  <si>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</si>
  <si>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</si>
  <si>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</si>
  <si>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</si>
  <si>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</si>
  <si>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</si>
  <si>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</si>
  <si>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</si>
  <si>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</si>
  <si>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</si>
  <si>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</si>
  <si>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</si>
  <si>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</si>
  <si>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</si>
  <si>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</si>
  <si>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</si>
  <si>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</si>
  <si>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</si>
  <si>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</si>
  <si>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</si>
  <si>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</si>
  <si>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</si>
  <si>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</si>
  <si>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</si>
  <si>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</si>
  <si>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</si>
  <si>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</si>
  <si>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</si>
  <si>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</si>
  <si>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</si>
  <si>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</si>
  <si>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</si>
  <si>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</si>
  <si>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</si>
  <si>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</si>
  <si>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</si>
  <si>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</si>
  <si>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</si>
  <si>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</si>
  <si>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</si>
  <si>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</si>
  <si>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</si>
  <si>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</si>
  <si>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</si>
  <si>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</si>
  <si>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</si>
  <si>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</si>
  <si>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</si>
  <si>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</si>
  <si>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</si>
  <si>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</si>
  <si>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</si>
  <si>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</si>
  <si>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</si>
  <si>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</si>
  <si>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</si>
  <si>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</si>
  <si>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</si>
  <si>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</si>
  <si>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</si>
  <si>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</si>
  <si>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</si>
  <si>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</si>
  <si>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</si>
  <si>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</si>
  <si>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</si>
  <si>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</si>
  <si>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</si>
  <si>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</si>
  <si>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</si>
  <si>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</si>
  <si>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</si>
  <si>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</si>
  <si>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</si>
  <si>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</si>
  <si>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</si>
  <si>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</si>
  <si>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</si>
  <si>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</si>
  <si>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</si>
  <si>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</si>
  <si>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</si>
  <si>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</si>
  <si>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</si>
  <si>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</si>
  <si>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</si>
  <si>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</si>
  <si>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</si>
  <si>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</si>
  <si>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</si>
  <si>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</si>
  <si>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</si>
  <si>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</si>
  <si>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</si>
  <si>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</si>
  <si>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</si>
  <si>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</si>
  <si>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</si>
  <si>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</si>
  <si>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</si>
  <si>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</si>
  <si>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</si>
  <si>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</si>
  <si>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</si>
  <si>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</si>
  <si>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</si>
  <si>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</si>
  <si>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</si>
  <si>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</si>
  <si>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</si>
  <si>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</si>
  <si>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</si>
  <si>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</si>
  <si>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</si>
  <si>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</si>
  <si>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</si>
  <si>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</si>
  <si>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</si>
  <si>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</si>
  <si>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</si>
  <si>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</si>
  <si>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</si>
  <si>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</si>
  <si>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</si>
  <si>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</si>
  <si>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</si>
  <si>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</si>
  <si>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</si>
  <si>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</si>
  <si>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</si>
  <si>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</si>
  <si>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</si>
  <si>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</si>
  <si>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</si>
  <si>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</si>
  <si>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</si>
  <si>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</si>
  <si>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</si>
  <si>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</si>
  <si>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</si>
  <si>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</si>
  <si>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</si>
  <si>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</si>
  <si>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</si>
  <si>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</si>
  <si>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</si>
  <si>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</si>
  <si>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</si>
  <si>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</si>
  <si>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</si>
  <si>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</si>
  <si>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</si>
  <si>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</si>
  <si>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</si>
  <si>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</si>
  <si>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</si>
  <si>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</si>
  <si>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</si>
  <si>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</si>
  <si>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</si>
  <si>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</si>
  <si>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</si>
  <si>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</si>
  <si>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</si>
  <si>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</si>
  <si>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</si>
  <si>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</si>
  <si>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</si>
  <si>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</si>
  <si>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</si>
  <si>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</si>
  <si>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</si>
  <si>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</si>
  <si>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</si>
  <si>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</si>
  <si>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</si>
  <si>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</si>
  <si>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</si>
  <si>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</si>
  <si>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</si>
  <si>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</si>
  <si>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</si>
  <si>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</si>
  <si>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</si>
  <si>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</si>
  <si>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</si>
  <si>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</si>
  <si>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</si>
  <si>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</si>
  <si>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</si>
  <si>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</si>
  <si>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</si>
  <si>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</si>
  <si>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</si>
  <si>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</si>
  <si>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</si>
  <si>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</si>
  <si>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</si>
  <si>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</si>
  <si>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</si>
  <si>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</si>
  <si>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</si>
  <si>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</si>
  <si>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</si>
  <si>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</si>
  <si>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</si>
  <si>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</si>
  <si>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</si>
  <si>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</si>
  <si>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</si>
  <si>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</si>
  <si>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</si>
  <si>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</si>
  <si>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</si>
  <si>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</si>
  <si>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</si>
  <si>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</si>
  <si>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</si>
  <si>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</si>
  <si>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</si>
  <si>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</si>
  <si>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</si>
  <si>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</si>
  <si>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</si>
  <si>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</si>
  <si>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</si>
  <si>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</si>
  <si>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</si>
  <si>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</si>
  <si>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</si>
  <si>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</si>
  <si>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</si>
  <si>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</si>
  <si>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</si>
  <si>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</si>
  <si>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</si>
  <si>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</si>
  <si>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</si>
  <si>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</si>
  <si>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</si>
  <si>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</si>
  <si>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</si>
  <si>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</si>
  <si>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</si>
  <si>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</si>
  <si>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</si>
  <si>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</si>
  <si>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</si>
  <si>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</si>
  <si>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</si>
  <si>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</si>
  <si>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</si>
  <si>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</si>
  <si>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</si>
  <si>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</si>
  <si>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</si>
  <si>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</si>
  <si>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</si>
  <si>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</si>
  <si>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</si>
  <si>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</si>
  <si>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</si>
  <si>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</si>
  <si>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</si>
  <si>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</si>
  <si>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</si>
  <si>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</si>
  <si>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</si>
  <si>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</si>
  <si>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</si>
  <si>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</si>
  <si>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</si>
  <si>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</si>
  <si>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</si>
  <si>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</si>
  <si>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</si>
  <si>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</si>
  <si>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</si>
  <si>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</si>
  <si>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</si>
  <si>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</si>
  <si>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</si>
  <si>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</si>
  <si>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</si>
  <si>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</si>
  <si>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</si>
  <si>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</si>
  <si>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</si>
  <si>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</si>
  <si>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</si>
  <si>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</si>
  <si>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</si>
  <si>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</si>
  <si>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</si>
  <si>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</si>
  <si>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</si>
  <si>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</si>
  <si>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</si>
  <si>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</si>
  <si>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</si>
  <si>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</si>
  <si>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</si>
  <si>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</si>
  <si>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</si>
  <si>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</si>
  <si>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</si>
  <si>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</si>
  <si>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</si>
  <si>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</si>
  <si>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</si>
  <si>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</si>
  <si>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</si>
  <si>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</si>
  <si>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</si>
  <si>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</si>
  <si>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</si>
  <si>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</si>
  <si>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</si>
  <si>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</si>
  <si>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</si>
  <si>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</si>
  <si>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</si>
  <si>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</si>
  <si>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</si>
  <si>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</si>
  <si>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</si>
  <si>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</si>
  <si>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</si>
  <si>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</si>
  <si>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</si>
  <si>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</si>
  <si>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</si>
  <si>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</si>
  <si>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</si>
  <si>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</si>
  <si>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</si>
  <si>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</si>
  <si>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</si>
  <si>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</si>
  <si>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</si>
  <si>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</si>
  <si>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</si>
  <si>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</si>
  <si>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</si>
  <si>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</si>
  <si>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</si>
  <si>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</si>
  <si>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</si>
  <si>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</si>
  <si>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</si>
  <si>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</si>
  <si>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</si>
  <si>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</si>
  <si>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</si>
  <si>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</si>
  <si>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</si>
  <si>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</si>
  <si>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</si>
  <si>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</si>
  <si>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</si>
  <si>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</si>
  <si>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</si>
  <si>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</si>
  <si>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</si>
  <si>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</si>
  <si>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</si>
  <si>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</si>
  <si>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</si>
  <si>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</si>
  <si>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</si>
  <si>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</si>
  <si>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</si>
  <si>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</si>
  <si>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</si>
  <si>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</si>
  <si>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</si>
  <si>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</si>
  <si>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</si>
  <si>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</si>
  <si>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</si>
  <si>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</si>
  <si>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</si>
  <si>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</si>
  <si>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</si>
  <si>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</si>
  <si>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</si>
  <si>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</si>
  <si>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</si>
  <si>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</si>
  <si>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</si>
  <si>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</si>
  <si>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</si>
  <si>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</si>
  <si>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</si>
  <si>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</si>
  <si>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</si>
  <si>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</si>
  <si>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</si>
  <si>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</si>
  <si>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</si>
  <si>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</si>
  <si>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</si>
  <si>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</si>
  <si>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</si>
  <si>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</si>
  <si>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</si>
  <si>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</si>
  <si>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</si>
  <si>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</si>
  <si>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</si>
  <si>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</si>
  <si>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</si>
  <si>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</si>
  <si>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</si>
  <si>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</si>
  <si>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</si>
  <si>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</si>
  <si>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</si>
  <si>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</si>
  <si>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</si>
  <si>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</si>
  <si>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</si>
  <si>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</si>
  <si>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</si>
  <si>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</si>
  <si>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</si>
  <si>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</si>
  <si>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</si>
  <si>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</si>
  <si>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</si>
  <si>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</si>
  <si>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</si>
  <si>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</si>
  <si>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</si>
  <si>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</si>
  <si>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</si>
  <si>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</si>
  <si>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</si>
  <si>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</si>
  <si>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</si>
  <si>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</si>
  <si>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</si>
  <si>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</si>
  <si>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</si>
  <si>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</si>
  <si>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</si>
  <si>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</si>
  <si>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</si>
  <si>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</si>
  <si>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</si>
  <si>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</si>
  <si>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</si>
  <si>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</si>
  <si>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</si>
  <si>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</si>
  <si>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</si>
  <si>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</si>
  <si>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</si>
  <si>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</si>
  <si>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</si>
  <si>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</si>
  <si>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</si>
  <si>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</si>
  <si>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</si>
  <si>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</si>
  <si>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</si>
  <si>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</si>
  <si>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</si>
  <si>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</si>
  <si>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</si>
  <si>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</si>
  <si>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</si>
  <si>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</si>
  <si>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</si>
  <si>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</si>
  <si>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</si>
  <si>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</si>
  <si>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</si>
  <si>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</si>
  <si>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</si>
  <si>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</si>
  <si>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</si>
  <si>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</si>
  <si>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</si>
  <si>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</si>
  <si>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</si>
  <si>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</si>
  <si>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</si>
  <si>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</si>
  <si>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</si>
  <si>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</si>
  <si>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</si>
  <si>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</si>
  <si>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</si>
  <si>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</si>
  <si>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</si>
  <si>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</si>
  <si>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</si>
  <si>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</si>
  <si>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</si>
  <si>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</si>
  <si>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</si>
  <si>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</si>
  <si>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</si>
  <si>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</si>
  <si>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</si>
  <si>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</si>
  <si>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</si>
  <si>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</si>
  <si>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</si>
  <si>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</si>
  <si>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</si>
  <si>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</si>
  <si>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</si>
  <si>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</si>
  <si>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</si>
  <si>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</si>
  <si>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</si>
  <si>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</si>
  <si>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</si>
  <si>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</si>
  <si>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</si>
  <si>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</si>
  <si>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</si>
  <si>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</si>
  <si>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</si>
  <si>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</si>
  <si>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</si>
  <si>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</si>
  <si>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</si>
  <si>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</si>
  <si>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</si>
  <si>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</si>
  <si>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</si>
  <si>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</si>
  <si>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</si>
  <si>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</si>
  <si>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</si>
  <si>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</si>
  <si>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</si>
  <si>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</si>
  <si>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</si>
  <si>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</si>
  <si>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</si>
  <si>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</si>
  <si>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</si>
  <si>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</si>
  <si>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</si>
  <si>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</si>
  <si>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</si>
  <si>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</si>
  <si>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</si>
  <si>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</si>
  <si>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</si>
  <si>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</si>
  <si>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</si>
  <si>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</si>
  <si>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</si>
  <si>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</si>
  <si>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</si>
  <si>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</si>
  <si>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</si>
  <si>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</si>
  <si>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</si>
  <si>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</si>
  <si>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</si>
  <si>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</si>
  <si>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</si>
  <si>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</si>
  <si>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</si>
  <si>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</si>
  <si>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</si>
  <si>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</si>
  <si>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</si>
  <si>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</si>
  <si>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</si>
  <si>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</si>
  <si>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</si>
  <si>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</si>
  <si>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</si>
  <si>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</si>
  <si>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</si>
  <si>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</si>
  <si>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</si>
  <si>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</si>
  <si>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</si>
  <si>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</si>
  <si>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</si>
  <si>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</si>
  <si>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</si>
  <si>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</si>
  <si>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</si>
  <si>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</si>
  <si>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</si>
  <si>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</si>
  <si>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</si>
  <si>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</si>
  <si>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</si>
  <si>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</si>
  <si>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</si>
  <si>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</si>
  <si>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</si>
  <si>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</si>
  <si>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</si>
  <si>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</si>
  <si>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</si>
  <si>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</si>
  <si>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</si>
  <si>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</si>
  <si>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</si>
  <si>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</si>
  <si>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</si>
  <si>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</si>
  <si>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</si>
  <si>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</si>
  <si>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</si>
  <si>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</si>
  <si>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</si>
  <si>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</si>
  <si>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</si>
  <si>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</si>
  <si>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</si>
  <si>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</si>
  <si>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</si>
  <si>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</si>
  <si>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</si>
  <si>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</si>
  <si>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</si>
  <si>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</si>
  <si>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</si>
  <si>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</si>
  <si>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</si>
  <si>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</si>
  <si>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</si>
  <si>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</si>
  <si>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</si>
  <si>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</si>
  <si>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</si>
  <si>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</si>
  <si>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</si>
  <si>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</si>
  <si>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</si>
  <si>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</si>
  <si>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</si>
  <si>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</si>
  <si>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</si>
  <si>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</si>
  <si>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</si>
  <si>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</si>
  <si>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</si>
  <si>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</si>
  <si>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</si>
  <si>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</si>
  <si>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</si>
  <si>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</si>
  <si>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</si>
  <si>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</si>
  <si>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</si>
  <si>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</si>
  <si>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</si>
  <si>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</si>
  <si>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</si>
  <si>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</si>
  <si>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</si>
  <si>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</si>
  <si>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</si>
  <si>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</si>
  <si>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</si>
  <si>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</si>
  <si>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</si>
  <si>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</si>
  <si>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</si>
  <si>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</si>
  <si>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</si>
  <si>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</si>
  <si>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</si>
  <si>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</si>
  <si>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</si>
  <si>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</si>
  <si>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</si>
  <si>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</si>
  <si>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</si>
  <si>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</si>
  <si>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</si>
  <si>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</si>
  <si>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</si>
  <si>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</si>
  <si>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</si>
  <si>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</si>
  <si>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</si>
  <si>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</si>
  <si>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</si>
  <si>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</si>
  <si>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</si>
  <si>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</si>
  <si>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</si>
  <si>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</si>
  <si>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</si>
  <si>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</si>
  <si>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</si>
  <si>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</si>
  <si>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</si>
  <si>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</si>
  <si>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</si>
  <si>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</si>
  <si>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</si>
  <si>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</si>
  <si>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</si>
  <si>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</si>
  <si>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</si>
  <si>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</si>
  <si>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</si>
  <si>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</si>
  <si>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</si>
  <si>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</si>
  <si>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</si>
  <si>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</si>
  <si>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</si>
  <si>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</si>
  <si>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</si>
  <si>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</si>
  <si>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</si>
  <si>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</si>
  <si>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</si>
  <si>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</si>
  <si>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</si>
  <si>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</si>
  <si>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</si>
  <si>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</si>
  <si>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</si>
  <si>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</si>
  <si>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</si>
  <si>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</si>
  <si>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</si>
  <si>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</si>
  <si>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</si>
  <si>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</si>
  <si>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</si>
  <si>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</si>
  <si>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</si>
  <si>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</si>
  <si>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</si>
  <si>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</si>
  <si>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</si>
  <si>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</si>
  <si>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</si>
  <si>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</si>
  <si>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</si>
  <si>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</si>
  <si>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</si>
  <si>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</si>
  <si>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</si>
  <si>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</si>
  <si>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</si>
  <si>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</si>
  <si>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</si>
  <si>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</si>
  <si>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</si>
  <si>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</si>
  <si>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</si>
  <si>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</si>
  <si>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</si>
  <si>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</si>
  <si>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</si>
  <si>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</si>
  <si>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</si>
  <si>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</si>
  <si>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</si>
  <si>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</si>
  <si>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</si>
  <si>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</si>
  <si>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</si>
  <si>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</si>
  <si>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</si>
  <si>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</si>
  <si>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</si>
  <si>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</si>
  <si>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</si>
  <si>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</si>
  <si>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</si>
  <si>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</si>
  <si>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</si>
  <si>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</si>
  <si>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</si>
  <si>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</si>
  <si>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</si>
  <si>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</si>
  <si>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</si>
  <si>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</si>
  <si>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</si>
  <si>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</si>
  <si>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</si>
  <si>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</si>
  <si>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</si>
  <si>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</si>
  <si>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</si>
  <si>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</si>
  <si>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</si>
  <si>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</si>
  <si>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</si>
  <si>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</si>
  <si>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</si>
  <si>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</si>
  <si>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</si>
  <si>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</si>
  <si>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</si>
  <si>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</si>
  <si>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</si>
  <si>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</si>
  <si>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</si>
  <si>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</si>
  <si>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</si>
  <si>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</si>
  <si>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</si>
  <si>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</si>
  <si>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</si>
  <si>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</si>
  <si>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</si>
  <si>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</si>
  <si>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</si>
  <si>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</si>
  <si>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</si>
  <si>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</si>
  <si>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</si>
  <si>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</si>
  <si>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</si>
  <si>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</si>
  <si>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</si>
  <si>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</si>
  <si>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</si>
  <si>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</si>
  <si>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</si>
  <si>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</si>
  <si>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</si>
  <si>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</si>
  <si>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</si>
  <si>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</si>
  <si>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</si>
  <si>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</si>
  <si>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</si>
  <si>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</si>
  <si>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</si>
  <si>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</si>
  <si>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</si>
  <si>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</si>
  <si>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</si>
  <si>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</si>
  <si>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</si>
  <si>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</si>
  <si>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</si>
  <si>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</si>
  <si>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</si>
  <si>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</si>
  <si>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</si>
  <si>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</si>
  <si>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</si>
  <si>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</si>
  <si>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</si>
  <si>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</si>
  <si>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</si>
  <si>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</si>
  <si>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</si>
  <si>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</si>
  <si>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</si>
  <si>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</si>
  <si>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</si>
  <si>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</si>
  <si>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</si>
  <si>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</si>
  <si>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</si>
  <si>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</si>
  <si>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</si>
  <si>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</si>
  <si>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</si>
  <si>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</si>
  <si>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</si>
  <si>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</si>
  <si>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</si>
  <si>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</si>
  <si>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</si>
  <si>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</si>
  <si>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</si>
  <si>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</si>
  <si>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</si>
  <si>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</si>
  <si>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</si>
  <si>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</si>
  <si>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</si>
  <si>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</si>
  <si>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</si>
  <si>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</si>
  <si>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</si>
  <si>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</si>
  <si>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</si>
  <si>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</si>
  <si>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</si>
  <si>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</si>
  <si>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</si>
  <si>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</si>
  <si>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</si>
  <si>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</si>
  <si>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</si>
  <si>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</si>
  <si>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</si>
  <si>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</si>
  <si>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</si>
  <si>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</si>
  <si>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</si>
  <si>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</si>
  <si>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</si>
  <si>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</si>
  <si>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</si>
  <si>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</si>
  <si>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</si>
  <si>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</si>
  <si>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</si>
  <si>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</si>
  <si>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</si>
  <si>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</si>
  <si>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</si>
  <si>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</si>
  <si>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</si>
  <si>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</si>
  <si>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</si>
  <si>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</si>
  <si>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</si>
  <si>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</si>
  <si>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</si>
  <si>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</si>
  <si>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</si>
  <si>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</si>
  <si>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</si>
  <si>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</si>
  <si>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</si>
  <si>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</si>
  <si>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</si>
  <si>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</si>
  <si>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</si>
  <si>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</si>
  <si>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</si>
  <si>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</si>
  <si>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</si>
  <si>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</si>
  <si>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</si>
  <si>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</si>
  <si>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</si>
  <si>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</si>
  <si>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</si>
  <si>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</si>
  <si>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</si>
  <si>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</si>
  <si>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</si>
  <si>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</si>
  <si>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</si>
  <si>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</si>
  <si>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</si>
  <si>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</si>
  <si>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</si>
  <si>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</si>
  <si>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</si>
  <si>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</si>
  <si>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</si>
  <si>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</si>
  <si>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</si>
  <si>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</si>
  <si>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</si>
  <si>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</si>
  <si>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</si>
  <si>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</si>
  <si>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</si>
  <si>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</si>
  <si>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</si>
  <si>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</si>
  <si>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</si>
  <si>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</si>
  <si>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</si>
  <si>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</si>
  <si>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</si>
  <si>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</si>
  <si>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</si>
  <si>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</si>
  <si>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</si>
  <si>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</si>
  <si>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</si>
  <si>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</si>
  <si>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</si>
  <si>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</si>
  <si>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</si>
  <si>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</si>
  <si>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</si>
  <si>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</si>
  <si>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</si>
  <si>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</si>
  <si>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</si>
  <si>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</si>
  <si>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</si>
  <si>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</si>
  <si>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</si>
  <si>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</si>
  <si>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</si>
  <si>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</si>
  <si>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</si>
  <si>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</si>
  <si>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</si>
  <si>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</si>
  <si>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</si>
  <si>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</si>
  <si>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</si>
  <si>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</si>
  <si>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</si>
  <si>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</si>
  <si>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</si>
  <si>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</si>
  <si>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</si>
  <si>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</si>
  <si>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</si>
  <si>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</si>
  <si>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</si>
  <si>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</si>
  <si>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</si>
  <si>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</si>
  <si>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</si>
  <si>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</si>
  <si>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</si>
  <si>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</si>
  <si>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</si>
  <si>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</si>
  <si>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</si>
  <si>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</si>
  <si>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</si>
  <si>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</si>
  <si>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</si>
  <si>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</si>
  <si>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</si>
  <si>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</si>
  <si>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</si>
  <si>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</si>
  <si>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</si>
  <si>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</si>
  <si>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</si>
  <si>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</si>
  <si>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</si>
  <si>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</si>
  <si>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</si>
  <si>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</si>
  <si>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</si>
  <si>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</si>
  <si>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</si>
  <si>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</si>
  <si>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</si>
  <si>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</si>
  <si>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</si>
  <si>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</si>
  <si>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</si>
  <si>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</si>
  <si>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</si>
  <si>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</si>
  <si>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</si>
  <si>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</si>
  <si>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</si>
  <si>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</si>
  <si>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</si>
  <si>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</si>
  <si>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</si>
  <si>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</si>
  <si>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</si>
  <si>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</si>
  <si>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</si>
  <si>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</si>
  <si>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</si>
  <si>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</si>
  <si>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</si>
  <si>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</si>
  <si>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</si>
  <si>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</si>
  <si>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</si>
  <si>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</si>
  <si>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</si>
  <si>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</si>
  <si>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</si>
  <si>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</si>
  <si>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</si>
  <si>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</si>
  <si>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</si>
  <si>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</si>
  <si>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</si>
  <si>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</si>
  <si>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</si>
  <si>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</si>
  <si>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</si>
  <si>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</si>
  <si>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</si>
  <si>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</si>
  <si>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</si>
  <si>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</si>
  <si>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</si>
  <si>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</si>
  <si>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</si>
  <si>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</si>
  <si>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</si>
  <si>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</si>
  <si>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</si>
  <si>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</si>
  <si>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</si>
  <si>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</si>
  <si>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</si>
  <si>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</si>
  <si>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</si>
  <si>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</si>
  <si>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</si>
  <si>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</si>
  <si>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</si>
  <si>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</si>
  <si>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</si>
  <si>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</si>
  <si>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</si>
  <si>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</si>
  <si>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</si>
  <si>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</si>
  <si>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</si>
  <si>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</si>
  <si>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</si>
  <si>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</si>
  <si>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</si>
  <si>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</si>
  <si>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</si>
  <si>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</si>
  <si>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</si>
  <si>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</si>
  <si>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</si>
  <si>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</si>
  <si>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</si>
  <si>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</si>
  <si>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</si>
  <si>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</si>
  <si>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</si>
  <si>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</si>
  <si>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</si>
  <si>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</si>
  <si>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</si>
  <si>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</si>
  <si>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</si>
  <si>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</si>
  <si>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</si>
  <si>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</si>
  <si>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</si>
  <si>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</si>
  <si>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</si>
  <si>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</si>
  <si>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</si>
  <si>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</si>
  <si>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</si>
  <si>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</si>
  <si>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</si>
  <si>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</si>
  <si>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</si>
  <si>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</si>
  <si>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</si>
  <si>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</si>
  <si>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</si>
  <si>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</si>
  <si>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</si>
  <si>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</si>
  <si>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</si>
  <si>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</si>
  <si>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</si>
  <si>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</si>
  <si>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</si>
  <si>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</si>
  <si>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</si>
  <si>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</si>
  <si>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</si>
  <si>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</si>
  <si>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</si>
  <si>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</si>
  <si>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</si>
  <si>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</si>
  <si>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</si>
  <si>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</si>
  <si>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</si>
  <si>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</si>
  <si>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</si>
  <si>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</si>
  <si>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</si>
  <si>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</si>
  <si>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</si>
  <si>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</si>
  <si>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</si>
  <si>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</si>
  <si>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</si>
  <si>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</si>
  <si>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</si>
  <si>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</si>
  <si>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</si>
  <si>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</si>
  <si>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</si>
  <si>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</si>
  <si>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</si>
  <si>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</si>
  <si>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</si>
  <si>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</si>
  <si>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</si>
  <si>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</si>
  <si>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</si>
  <si>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</si>
  <si>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</si>
  <si>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</si>
  <si>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</si>
  <si>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</si>
  <si>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</si>
  <si>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</si>
  <si>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</si>
  <si>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</si>
  <si>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</si>
  <si>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</si>
  <si>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</si>
  <si>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</si>
  <si>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</si>
  <si>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</si>
  <si>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</si>
  <si>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</si>
  <si>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</si>
  <si>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</si>
  <si>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</si>
  <si>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</si>
  <si>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</si>
  <si>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</si>
  <si>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</si>
  <si>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</si>
  <si>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</si>
  <si>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</si>
  <si>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</si>
  <si>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</si>
  <si>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</si>
  <si>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</si>
  <si>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</si>
  <si>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</si>
  <si>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</si>
  <si>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</si>
  <si>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</si>
  <si>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</si>
  <si>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</si>
  <si>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</si>
  <si>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</si>
  <si>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</si>
  <si>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</si>
  <si>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</si>
  <si>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</si>
  <si>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</si>
  <si>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</si>
  <si>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</si>
  <si>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</si>
  <si>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</si>
  <si>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</si>
  <si>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</si>
  <si>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</si>
  <si>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</si>
  <si>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</si>
  <si>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</si>
  <si>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</si>
  <si>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</si>
  <si>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</si>
  <si>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</si>
  <si>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</si>
  <si>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</si>
  <si>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</si>
  <si>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</si>
  <si>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</si>
  <si>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</si>
  <si>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</si>
  <si>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</si>
  <si>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</si>
  <si>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</si>
  <si>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</si>
  <si>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</si>
  <si>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</si>
  <si>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</si>
  <si>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</si>
  <si>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</si>
  <si>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</si>
  <si>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</si>
  <si>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</si>
  <si>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</si>
  <si>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</si>
  <si>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</si>
  <si>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</si>
  <si>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</si>
  <si>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</si>
  <si>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</si>
  <si>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</si>
  <si>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</si>
  <si>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</si>
  <si>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</si>
  <si>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</si>
  <si>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</si>
  <si>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</si>
  <si>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</si>
  <si>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</si>
  <si>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</si>
  <si>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</si>
  <si>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</si>
  <si>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</si>
  <si>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</si>
  <si>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</si>
  <si>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</si>
  <si>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</si>
  <si>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</si>
  <si>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</si>
  <si>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</si>
  <si>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</si>
  <si>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</si>
  <si>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</si>
  <si>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</si>
  <si>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</si>
  <si>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</si>
  <si>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</si>
  <si>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</si>
  <si>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</si>
  <si>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</si>
  <si>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</si>
  <si>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</si>
  <si>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</si>
  <si>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</si>
  <si>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</si>
  <si>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</si>
  <si>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</si>
  <si>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</si>
  <si>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</si>
  <si>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</si>
  <si>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</si>
  <si>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</si>
  <si>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</si>
  <si>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</si>
  <si>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</si>
  <si>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</si>
  <si>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</si>
  <si>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</si>
  <si>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</si>
  <si>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</si>
  <si>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</si>
  <si>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</si>
  <si>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</si>
  <si>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</si>
  <si>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</si>
  <si>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</si>
  <si>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</si>
  <si>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</si>
  <si>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</si>
  <si>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</si>
  <si>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</si>
  <si>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</si>
  <si>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</si>
  <si>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</si>
  <si>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</si>
  <si>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</si>
  <si>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</si>
  <si>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</si>
  <si>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</si>
  <si>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</si>
  <si>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</si>
  <si>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</si>
  <si>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</si>
  <si>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</si>
  <si>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</si>
  <si>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</si>
  <si>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</si>
  <si>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</si>
  <si>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</si>
  <si>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</si>
  <si>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</si>
  <si>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</si>
  <si>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</si>
  <si>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</si>
  <si>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</si>
  <si>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</si>
  <si>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</si>
  <si>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</si>
  <si>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</si>
  <si>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</si>
  <si>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</si>
  <si>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</si>
  <si>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</si>
  <si>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</si>
  <si>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</si>
  <si>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</si>
  <si>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</si>
  <si>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</si>
  <si>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</si>
  <si>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</si>
  <si>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</si>
  <si>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</si>
  <si>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</si>
  <si>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</si>
  <si>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</si>
  <si>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</si>
  <si>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</si>
  <si>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</si>
  <si>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</si>
  <si>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</si>
  <si>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</si>
  <si>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</si>
  <si>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</si>
  <si>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</si>
  <si>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</si>
  <si>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</si>
  <si>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</si>
  <si>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</si>
  <si>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</si>
  <si>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</si>
  <si>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</si>
  <si>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</si>
  <si>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</si>
  <si>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</si>
  <si>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</si>
  <si>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</si>
  <si>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</si>
  <si>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</si>
  <si>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</si>
  <si>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</si>
  <si>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</si>
  <si>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</si>
  <si>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</si>
  <si>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</si>
  <si>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</si>
  <si>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</si>
  <si>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</si>
  <si>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</si>
  <si>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</si>
  <si>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</si>
  <si>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</si>
  <si>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</si>
  <si>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</si>
  <si>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</si>
  <si>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</si>
  <si>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</si>
  <si>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</si>
  <si>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</si>
  <si>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</si>
  <si>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</si>
  <si>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</si>
  <si>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</si>
  <si>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</si>
  <si>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</si>
  <si>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</si>
  <si>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</si>
  <si>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</si>
  <si>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</si>
  <si>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</si>
  <si>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</si>
  <si>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</si>
  <si>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</si>
  <si>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</si>
  <si>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</si>
  <si>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</si>
  <si>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</si>
  <si>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</si>
  <si>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</si>
  <si>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</si>
  <si>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</si>
  <si>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</si>
  <si>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</si>
  <si>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</si>
  <si>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</si>
  <si>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</si>
  <si>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</si>
  <si>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</si>
  <si>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</si>
  <si>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</si>
  <si>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</si>
  <si>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</si>
  <si>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</si>
  <si>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</si>
  <si>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</si>
  <si>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</si>
  <si>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</si>
  <si>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</si>
  <si>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</si>
  <si>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</si>
  <si>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</si>
  <si>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</si>
  <si>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</si>
  <si>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</si>
  <si>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</si>
  <si>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</si>
  <si>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</si>
  <si>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</si>
  <si>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</si>
  <si>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</si>
  <si>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</si>
  <si>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</si>
  <si>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</si>
  <si>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</si>
  <si>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</si>
  <si>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</si>
  <si>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</si>
  <si>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</si>
  <si>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</si>
  <si>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</si>
  <si>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</si>
  <si>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</si>
  <si>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</si>
  <si>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</si>
  <si>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</si>
  <si>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</si>
  <si>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</si>
  <si>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</si>
  <si>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</si>
  <si>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</si>
  <si>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</si>
  <si>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</si>
  <si>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</si>
  <si>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</si>
  <si>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</si>
  <si>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</si>
  <si>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</si>
  <si>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</si>
  <si>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</si>
  <si>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</si>
  <si>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</si>
  <si>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</si>
  <si>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</si>
  <si>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</si>
  <si>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</si>
  <si>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</si>
  <si>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</si>
  <si>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</si>
  <si>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</si>
  <si>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</si>
  <si>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</si>
  <si>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</si>
  <si>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</si>
  <si>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</si>
  <si>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</si>
  <si>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</si>
  <si>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</si>
  <si>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</si>
  <si>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</si>
  <si>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</si>
  <si>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</si>
  <si>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</si>
  <si>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</si>
  <si>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</si>
  <si>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</si>
  <si>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</si>
  <si>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</si>
  <si>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</si>
  <si>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</si>
  <si>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</si>
  <si>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</si>
  <si>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</si>
  <si>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</si>
  <si>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</si>
  <si>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</si>
  <si>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</si>
  <si>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</si>
  <si>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</si>
  <si>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</si>
  <si>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</si>
  <si>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</si>
  <si>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</si>
  <si>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</si>
  <si>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</si>
  <si>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</si>
  <si>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</si>
  <si>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</si>
  <si>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</si>
  <si>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</si>
  <si>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</si>
  <si>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</si>
  <si>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</si>
  <si>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</si>
  <si>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</si>
  <si>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</si>
  <si>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</si>
  <si>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</si>
  <si>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</si>
  <si>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</si>
  <si>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</si>
  <si>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</si>
  <si>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</si>
  <si>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</si>
  <si>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</si>
  <si>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</si>
  <si>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</si>
  <si>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</si>
  <si>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</si>
  <si>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</si>
  <si>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</si>
  <si>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</si>
  <si>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</si>
  <si>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</si>
  <si>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</si>
  <si>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</si>
  <si>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</si>
  <si>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</si>
  <si>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</si>
  <si>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</si>
  <si>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</si>
  <si>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</si>
  <si>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</si>
  <si>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</si>
  <si>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</si>
  <si>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</si>
  <si>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</si>
  <si>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</si>
  <si>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</si>
  <si>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</si>
  <si>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</si>
  <si>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</si>
  <si>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</si>
  <si>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</si>
  <si>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</si>
  <si>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</si>
  <si>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</si>
  <si>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</si>
  <si>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</si>
  <si>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</si>
  <si>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</si>
  <si>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</si>
  <si>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</si>
  <si>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</si>
  <si>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</si>
  <si>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</si>
  <si>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</si>
  <si>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</si>
  <si>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</si>
  <si>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</si>
  <si>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</si>
  <si>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</si>
  <si>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</si>
  <si>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</si>
  <si>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</si>
  <si>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</si>
  <si>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</si>
  <si>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</si>
  <si>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</si>
  <si>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</si>
  <si>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</si>
  <si>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</si>
  <si>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</si>
  <si>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</si>
  <si>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</si>
  <si>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</si>
  <si>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</si>
  <si>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</si>
  <si>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</si>
  <si>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</si>
  <si>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</si>
  <si>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</si>
  <si>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</si>
  <si>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</si>
  <si>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</si>
  <si>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</si>
  <si>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</si>
  <si>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</si>
  <si>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</si>
  <si>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</si>
  <si>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</si>
  <si>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</si>
  <si>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</si>
  <si>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</si>
  <si>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</si>
  <si>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</si>
  <si>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</si>
  <si>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</si>
  <si>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</si>
  <si>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</si>
  <si>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</si>
  <si>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</si>
  <si>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</si>
  <si>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</si>
  <si>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</si>
  <si>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</si>
  <si>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</si>
  <si>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</si>
  <si>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</si>
  <si>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</si>
  <si>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</si>
  <si>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</si>
  <si>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</si>
  <si>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</si>
  <si>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</si>
  <si>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</si>
  <si>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</si>
  <si>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</si>
  <si>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</si>
  <si>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</si>
  <si>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</si>
  <si>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</si>
  <si>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</si>
  <si>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</si>
  <si>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</si>
  <si>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</si>
  <si>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</si>
  <si>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</si>
  <si>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</si>
  <si>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</si>
  <si>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</si>
  <si>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</si>
  <si>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</si>
  <si>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</si>
  <si>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</si>
  <si>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</si>
  <si>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</si>
  <si>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</si>
  <si>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</si>
  <si>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</si>
  <si>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</si>
  <si>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</si>
  <si>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</si>
  <si>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</si>
  <si>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</si>
  <si>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</si>
  <si>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</si>
  <si>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</si>
  <si>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</si>
  <si>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</si>
  <si>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</si>
  <si>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</si>
  <si>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</si>
  <si>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</si>
  <si>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</si>
  <si>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</si>
  <si>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</si>
  <si>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</si>
  <si>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</si>
  <si>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</si>
  <si>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</si>
  <si>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</si>
  <si>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</si>
  <si>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</si>
  <si>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</si>
  <si>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</si>
  <si>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</si>
  <si>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</si>
  <si>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</si>
  <si>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</si>
  <si>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</si>
  <si>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</si>
  <si>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</si>
  <si>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</si>
  <si>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</si>
  <si>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</si>
  <si>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</si>
  <si>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</si>
  <si>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</si>
  <si>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</si>
  <si>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</si>
  <si>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</si>
  <si>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</si>
  <si>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</si>
  <si>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</si>
  <si>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</si>
  <si>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</si>
  <si>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</si>
  <si>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</si>
  <si>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</si>
  <si>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</si>
  <si>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</si>
  <si>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</si>
  <si>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</si>
  <si>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</si>
  <si>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</si>
  <si>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</si>
  <si>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</si>
  <si>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</si>
  <si>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</si>
  <si>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</si>
  <si>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</si>
  <si>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</si>
  <si>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</si>
  <si>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</si>
  <si>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</si>
  <si>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</si>
  <si>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</si>
  <si>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</si>
  <si>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</si>
  <si>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</si>
  <si>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</si>
  <si>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</si>
  <si>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</si>
  <si>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</si>
  <si>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</si>
  <si>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</si>
  <si>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</si>
  <si>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</si>
  <si>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</si>
  <si>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</si>
  <si>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</si>
  <si>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</si>
  <si>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</si>
  <si>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</si>
  <si>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</si>
  <si>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</si>
  <si>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</si>
  <si>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</si>
  <si>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</si>
  <si>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</si>
  <si>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</si>
  <si>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</si>
  <si>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</si>
  <si>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</si>
  <si>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</si>
  <si>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</si>
  <si>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</si>
  <si>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</si>
  <si>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</si>
  <si>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</si>
  <si>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</si>
  <si>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</si>
  <si>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</si>
  <si>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</si>
  <si>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</si>
  <si>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</si>
  <si>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</si>
  <si>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</si>
  <si>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</si>
  <si>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</si>
  <si>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</si>
  <si>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</si>
  <si>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</si>
  <si>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</si>
  <si>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</si>
  <si>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</si>
  <si>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</si>
  <si>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</si>
  <si>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</si>
  <si>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</si>
  <si>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</si>
  <si>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</si>
  <si>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</si>
  <si>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</si>
  <si>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</si>
  <si>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</si>
  <si>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</si>
  <si>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</si>
  <si>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</si>
  <si>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</si>
  <si>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</si>
  <si>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</si>
  <si>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</si>
  <si>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</si>
  <si>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</si>
  <si>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</si>
  <si>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</si>
  <si>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</si>
  <si>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</si>
  <si>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</si>
  <si>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</si>
  <si>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</si>
  <si>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</si>
  <si>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</si>
  <si>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</si>
  <si>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</si>
  <si>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</si>
  <si>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</si>
  <si>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</si>
  <si>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</si>
  <si>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</si>
  <si>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</si>
  <si>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</si>
  <si>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</si>
  <si>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</si>
  <si>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</si>
  <si>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</si>
  <si>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</si>
  <si>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</si>
  <si>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</si>
  <si>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</si>
  <si>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</si>
  <si>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</si>
  <si>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</si>
  <si>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</si>
  <si>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</si>
  <si>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</si>
  <si>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</si>
  <si>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</si>
  <si>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</si>
  <si>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</si>
  <si>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</si>
  <si>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</si>
  <si>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</si>
  <si>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</si>
  <si>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</si>
  <si>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</si>
  <si>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</si>
  <si>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</si>
  <si>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</si>
  <si>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</si>
  <si>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</si>
  <si>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</si>
  <si>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</si>
  <si>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</si>
  <si>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</si>
  <si>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</si>
  <si>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</si>
  <si>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</si>
  <si>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</si>
  <si>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</si>
  <si>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</si>
  <si>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</si>
  <si>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</si>
  <si>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</si>
  <si>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</si>
  <si>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</si>
  <si>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</si>
  <si>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</si>
  <si>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</si>
  <si>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</si>
  <si>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</si>
  <si>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</si>
  <si>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</si>
  <si>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</si>
  <si>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</si>
  <si>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</si>
  <si>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</si>
  <si>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</si>
  <si>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</si>
  <si>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</si>
  <si>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</si>
  <si>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</si>
  <si>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</si>
  <si>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</si>
  <si>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</si>
  <si>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</si>
  <si>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</si>
  <si>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</si>
  <si>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</si>
  <si>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</si>
  <si>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</si>
  <si>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</si>
  <si>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</si>
  <si>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</si>
  <si>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</si>
  <si>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</si>
  <si>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</si>
  <si>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</si>
  <si>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</si>
  <si>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</si>
  <si>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</si>
  <si>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</si>
  <si>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</si>
  <si>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</si>
  <si>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</si>
  <si>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</si>
  <si>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</si>
  <si>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</si>
  <si>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</si>
  <si>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</si>
  <si>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</si>
  <si>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</si>
  <si>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</si>
  <si>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</si>
  <si>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</si>
  <si>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</si>
  <si>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</si>
  <si>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</si>
  <si>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</si>
  <si>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</si>
  <si>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</si>
  <si>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</si>
  <si>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</si>
  <si>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</si>
  <si>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</si>
  <si>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</si>
  <si>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</si>
  <si>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</si>
  <si>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</si>
  <si>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</si>
  <si>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</si>
  <si>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</si>
  <si>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</si>
  <si>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</si>
  <si>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</si>
  <si>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</si>
  <si>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</si>
  <si>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</si>
  <si>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</si>
  <si>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</si>
  <si>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</si>
  <si>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</si>
  <si>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</si>
  <si>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</si>
  <si>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</si>
  <si>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</si>
  <si>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</si>
  <si>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</si>
  <si>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</si>
  <si>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</si>
  <si>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</si>
  <si>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</si>
  <si>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</si>
  <si>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</si>
  <si>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</si>
  <si>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</si>
  <si>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</si>
  <si>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</si>
  <si>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</si>
  <si>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</si>
  <si>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</si>
  <si>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</si>
  <si>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</si>
  <si>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</si>
  <si>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</si>
  <si>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</si>
  <si>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</si>
  <si>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</si>
  <si>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</si>
  <si>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</si>
  <si>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</si>
  <si>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</si>
  <si>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</si>
  <si>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</si>
  <si>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</si>
  <si>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</si>
  <si>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</si>
  <si>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</si>
  <si>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</si>
  <si>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</si>
  <si>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</si>
  <si>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</si>
  <si>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</si>
  <si>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</si>
  <si>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</si>
  <si>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</si>
  <si>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</si>
  <si>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</si>
  <si>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</si>
  <si>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</si>
  <si>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</si>
  <si>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</si>
  <si>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</si>
  <si>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</si>
  <si>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</si>
  <si>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</si>
  <si>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</si>
  <si>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</si>
  <si>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</si>
  <si>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</si>
  <si>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</si>
  <si>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</si>
  <si>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</si>
  <si>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</si>
  <si>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</si>
  <si>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</si>
  <si>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</si>
  <si>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</si>
  <si>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</si>
  <si>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</si>
  <si>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</si>
  <si>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</si>
  <si>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</si>
  <si>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</si>
  <si>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</si>
  <si>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</si>
  <si>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</si>
  <si>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</si>
  <si>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</si>
  <si>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</si>
  <si>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</si>
  <si>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</si>
  <si>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</si>
  <si>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</si>
  <si>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</si>
  <si>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</si>
  <si>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</si>
  <si>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</si>
  <si>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</si>
  <si>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</si>
  <si>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</si>
  <si>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</si>
  <si>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</si>
  <si>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</si>
  <si>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</si>
  <si>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</si>
  <si>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</si>
  <si>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</si>
  <si>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</si>
  <si>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</si>
  <si>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</si>
  <si>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</si>
  <si>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</si>
  <si>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</si>
  <si>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</si>
  <si>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</si>
  <si>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</si>
  <si>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</si>
  <si>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</si>
  <si>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</si>
  <si>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</si>
  <si>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</si>
  <si>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</si>
  <si>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</si>
  <si>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</si>
  <si>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</si>
  <si>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</si>
  <si>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</si>
  <si>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</si>
  <si>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</si>
  <si>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</si>
  <si>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</si>
  <si>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</si>
  <si>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</si>
  <si>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</si>
  <si>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</si>
  <si>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</si>
  <si>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</si>
  <si>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</si>
  <si>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</si>
  <si>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</si>
  <si>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</si>
  <si>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</si>
  <si>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</si>
  <si>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</si>
  <si>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</si>
  <si>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</si>
  <si>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</si>
  <si>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</si>
  <si>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</si>
  <si>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</si>
  <si>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</si>
  <si>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</si>
  <si>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</si>
  <si>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</si>
  <si>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</si>
  <si>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</si>
  <si>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</si>
  <si>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</si>
  <si>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</si>
  <si>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</si>
  <si>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</si>
  <si>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</si>
  <si>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</si>
  <si>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</si>
  <si>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</si>
  <si>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</si>
  <si>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</si>
  <si>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</si>
  <si>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</si>
  <si>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</si>
  <si>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</si>
  <si>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</si>
  <si>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</si>
  <si>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</si>
  <si>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</si>
  <si>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</si>
  <si>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</si>
  <si>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</si>
  <si>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</si>
  <si>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</si>
  <si>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</si>
  <si>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</si>
  <si>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</si>
  <si>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</si>
  <si>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</si>
  <si>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</si>
  <si>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</si>
  <si>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</si>
  <si>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</si>
  <si>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</si>
  <si>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</si>
  <si>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</si>
  <si>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</si>
  <si>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</si>
  <si>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</si>
  <si>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</si>
  <si>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</si>
  <si>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</si>
  <si>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</si>
  <si>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</si>
  <si>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</si>
  <si>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</si>
  <si>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</si>
  <si>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</si>
  <si>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</si>
  <si>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</si>
  <si>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</si>
  <si>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</si>
  <si>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</si>
  <si>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</si>
  <si>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</si>
  <si>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</si>
  <si>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</si>
  <si>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</si>
  <si>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</si>
  <si>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</si>
  <si>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</si>
  <si>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</si>
  <si>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</si>
  <si>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</si>
  <si>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</si>
  <si>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</si>
  <si>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</si>
  <si>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</si>
  <si>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</si>
  <si>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</si>
  <si>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</si>
  <si>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</si>
  <si>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</si>
  <si>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</si>
  <si>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</si>
  <si>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</si>
  <si>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</si>
  <si>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</si>
  <si>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</si>
  <si>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</si>
  <si>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</si>
  <si>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</si>
  <si>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</si>
  <si>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</si>
  <si>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</si>
  <si>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</si>
  <si>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</si>
  <si>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</si>
  <si>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</si>
  <si>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</si>
  <si>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</si>
  <si>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</si>
  <si>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</si>
  <si>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</si>
  <si>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</si>
  <si>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</si>
  <si>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</si>
  <si>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</si>
  <si>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</si>
  <si>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</si>
  <si>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</si>
  <si>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</si>
  <si>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</si>
  <si>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</si>
  <si>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</si>
  <si>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</si>
  <si>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</si>
  <si>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</si>
  <si>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</si>
  <si>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</si>
  <si>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</si>
  <si>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</si>
  <si>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</si>
  <si>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</si>
  <si>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</si>
  <si>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</si>
  <si>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</si>
  <si>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</si>
  <si>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</si>
  <si>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</si>
  <si>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</si>
  <si>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</si>
  <si>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</si>
  <si>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</si>
  <si>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</si>
  <si>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</si>
  <si>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</si>
  <si>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</si>
  <si>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</si>
  <si>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</si>
  <si>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</si>
  <si>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</si>
  <si>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</si>
  <si>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</si>
  <si>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</si>
  <si>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</si>
  <si>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</si>
  <si>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</si>
  <si>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</si>
  <si>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</si>
  <si>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</si>
  <si>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</si>
  <si>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</si>
  <si>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</si>
  <si>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</si>
  <si>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</si>
  <si>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</si>
  <si>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</si>
  <si>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</si>
  <si>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</si>
  <si>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</si>
  <si>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</si>
  <si>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</si>
  <si>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</si>
  <si>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</si>
  <si>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</si>
  <si>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</si>
  <si>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</si>
  <si>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</si>
  <si>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</si>
  <si>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</si>
  <si>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</si>
  <si>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</si>
  <si>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</si>
  <si>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</si>
  <si>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</si>
  <si>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</si>
  <si>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</si>
  <si>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</si>
  <si>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</si>
  <si>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</si>
  <si>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</si>
  <si>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</si>
  <si>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</si>
  <si>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</si>
  <si>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</si>
  <si>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</si>
  <si>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</si>
  <si>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</si>
  <si>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</si>
  <si>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</si>
  <si>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</si>
  <si>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</si>
  <si>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</si>
  <si>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</si>
  <si>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</si>
  <si>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</si>
  <si>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</si>
  <si>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</si>
  <si>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</si>
  <si>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</si>
  <si>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</si>
  <si>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</si>
  <si>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</si>
  <si>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</si>
  <si>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</si>
  <si>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</si>
  <si>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</si>
  <si>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</si>
  <si>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</si>
  <si>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</si>
  <si>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</si>
  <si>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</si>
  <si>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</si>
  <si>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</si>
  <si>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</si>
  <si>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</si>
  <si>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</si>
  <si>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</si>
  <si>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</si>
  <si>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</si>
  <si>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</si>
  <si>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</si>
  <si>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</si>
  <si>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</si>
  <si>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</si>
  <si>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</si>
  <si>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</si>
  <si>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</si>
  <si>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</si>
  <si>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</si>
  <si>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</si>
  <si>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</si>
  <si>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</si>
  <si>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</si>
  <si>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</si>
  <si>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</si>
  <si>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</si>
  <si>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</si>
  <si>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</si>
  <si>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</si>
  <si>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</si>
  <si>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</si>
  <si>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</si>
  <si>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</si>
  <si>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</si>
  <si>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</si>
  <si>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</si>
  <si>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</si>
  <si>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</si>
  <si>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</si>
  <si>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</si>
  <si>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</si>
  <si>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</si>
  <si>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</si>
  <si>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</si>
  <si>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</si>
  <si>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</si>
  <si>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</si>
  <si>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</si>
  <si>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</si>
  <si>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</si>
  <si>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</si>
  <si>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</si>
  <si>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</si>
  <si>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</si>
  <si>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</si>
  <si>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</si>
  <si>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</si>
  <si>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</si>
  <si>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</si>
  <si>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</si>
  <si>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</si>
  <si>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</si>
  <si>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</si>
  <si>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</si>
  <si>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</si>
  <si>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</si>
  <si>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</si>
  <si>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</si>
  <si>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</si>
  <si>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</si>
  <si>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</si>
  <si>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</si>
  <si>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</si>
  <si>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</si>
  <si>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</si>
  <si>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</si>
  <si>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</si>
  <si>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</si>
  <si>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</si>
  <si>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</si>
  <si>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</si>
  <si>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</si>
  <si>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</si>
  <si>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</si>
  <si>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</si>
  <si>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</si>
  <si>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</si>
  <si>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</si>
  <si>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</si>
  <si>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</si>
  <si>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</si>
  <si>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</si>
  <si>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</si>
  <si>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</si>
  <si>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</si>
  <si>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</si>
  <si>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</si>
  <si>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</si>
  <si>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</si>
  <si>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</si>
  <si>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</si>
  <si>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</si>
  <si>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</si>
  <si>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</si>
  <si>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</si>
  <si>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</si>
  <si>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</si>
  <si>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</si>
  <si>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</si>
  <si>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</si>
  <si>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</si>
  <si>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</si>
  <si>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</si>
  <si>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</si>
  <si>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</si>
  <si>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</si>
  <si>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</si>
  <si>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</si>
  <si>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</si>
  <si>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</si>
  <si>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</si>
  <si>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</si>
  <si>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</si>
  <si>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</si>
  <si>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</si>
  <si>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</si>
  <si>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</si>
  <si>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</si>
  <si>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</si>
  <si>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</si>
  <si>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</si>
  <si>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</si>
  <si>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</si>
  <si>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</si>
  <si>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</si>
  <si>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</si>
  <si>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</si>
  <si>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</si>
  <si>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</si>
  <si>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</si>
  <si>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</si>
  <si>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</si>
  <si>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</si>
  <si>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</si>
  <si>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</si>
  <si>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</si>
  <si>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</si>
  <si>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</si>
  <si>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</si>
  <si>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</si>
  <si>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</si>
  <si>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</si>
  <si>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</si>
  <si>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</si>
  <si>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</si>
  <si>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</si>
  <si>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</si>
  <si>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</si>
  <si>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</si>
  <si>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</si>
  <si>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</si>
  <si>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</si>
  <si>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</si>
  <si>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</si>
  <si>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</si>
  <si>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</si>
  <si>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</si>
  <si>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</si>
  <si>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</si>
  <si>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</si>
  <si>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</si>
  <si>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</si>
  <si>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</si>
  <si>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</si>
  <si>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</si>
  <si>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</si>
  <si>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</si>
  <si>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</si>
  <si>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</si>
  <si>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</si>
  <si>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</si>
  <si>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</si>
  <si>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</si>
  <si>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</si>
  <si>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</si>
  <si>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</si>
  <si>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</si>
  <si>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</si>
  <si>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</si>
  <si>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</si>
  <si>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</si>
  <si>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</si>
  <si>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</si>
  <si>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</si>
  <si>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</si>
  <si>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</si>
  <si>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</si>
  <si>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</si>
  <si>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</si>
  <si>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</si>
  <si>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</si>
  <si>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</si>
  <si>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</si>
  <si>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</si>
  <si>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</si>
  <si>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</si>
  <si>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</si>
  <si>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</si>
  <si>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</si>
  <si>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</si>
  <si>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</si>
  <si>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</si>
  <si>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</si>
  <si>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</si>
  <si>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</si>
  <si>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</si>
  <si>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</si>
  <si>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</si>
  <si>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</si>
  <si>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</si>
  <si>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</si>
  <si>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</si>
  <si>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</si>
  <si>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</si>
  <si>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</si>
  <si>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</si>
  <si>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</si>
  <si>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</si>
  <si>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</si>
  <si>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</si>
  <si>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</si>
  <si>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</si>
  <si>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</si>
  <si>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</si>
  <si>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</si>
  <si>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</si>
  <si>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</si>
  <si>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</si>
  <si>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</si>
  <si>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</si>
  <si>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</si>
  <si>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</si>
  <si>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</si>
  <si>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</si>
  <si>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</si>
  <si>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</si>
  <si>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</si>
  <si>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</si>
  <si>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</si>
  <si>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</si>
  <si>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</si>
  <si>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</si>
  <si>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</si>
  <si>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</si>
  <si>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</si>
  <si>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</si>
  <si>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</si>
  <si>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</si>
  <si>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</si>
  <si>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</si>
  <si>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</si>
  <si>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</si>
  <si>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</si>
  <si>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</si>
  <si>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</si>
  <si>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</si>
  <si>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</si>
  <si>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</si>
  <si>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</si>
  <si>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</si>
  <si>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</si>
  <si>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</si>
  <si>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</si>
  <si>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</si>
  <si>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</si>
  <si>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</si>
  <si>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</si>
  <si>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</si>
  <si>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</si>
  <si>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</si>
  <si>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</si>
  <si>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</si>
  <si>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</si>
  <si>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</si>
  <si>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</si>
  <si>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</si>
  <si>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</si>
  <si>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</si>
  <si>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</si>
  <si>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</si>
  <si>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</si>
  <si>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</si>
  <si>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</si>
  <si>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</si>
  <si>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</si>
  <si>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</si>
  <si>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</si>
  <si>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</si>
  <si>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</si>
  <si>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</si>
  <si>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</si>
  <si>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</si>
  <si>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</si>
  <si>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</si>
  <si>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</si>
  <si>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</si>
  <si>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</si>
  <si>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</si>
  <si>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</si>
  <si>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</si>
  <si>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</si>
  <si>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</si>
  <si>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</si>
  <si>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</si>
  <si>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</si>
  <si>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</si>
  <si>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</si>
  <si>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</si>
  <si>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</si>
  <si>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</si>
  <si>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</si>
  <si>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</si>
  <si>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</si>
  <si>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</si>
  <si>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</si>
  <si>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</si>
  <si>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</si>
  <si>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</si>
  <si>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</si>
  <si>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</si>
  <si>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</si>
  <si>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</si>
  <si>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</si>
  <si>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</si>
  <si>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</si>
  <si>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</si>
  <si>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</si>
  <si>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</si>
  <si>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</si>
  <si>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</si>
  <si>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</si>
  <si>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</si>
  <si>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</si>
  <si>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</si>
  <si>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</si>
  <si>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</si>
  <si>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</si>
  <si>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</si>
  <si>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</si>
  <si>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</si>
  <si>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</si>
  <si>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</si>
  <si>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</si>
  <si>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</si>
  <si>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</si>
  <si>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</si>
  <si>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</si>
  <si>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</si>
  <si>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</si>
  <si>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</si>
  <si>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</si>
  <si>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</si>
  <si>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</si>
  <si>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</si>
  <si>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</si>
  <si>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</si>
  <si>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</si>
  <si>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</si>
  <si>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</si>
  <si>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</si>
  <si>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</si>
  <si>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</si>
  <si>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</si>
  <si>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</si>
  <si>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</si>
  <si>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</si>
  <si>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</si>
  <si>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</si>
  <si>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</si>
  <si>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</si>
  <si>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</si>
  <si>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</si>
  <si>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</si>
  <si>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</si>
  <si>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</si>
  <si>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</si>
  <si>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</si>
  <si>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</si>
  <si>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</si>
  <si>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</si>
  <si>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</si>
  <si>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</si>
  <si>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</si>
  <si>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</si>
  <si>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</si>
  <si>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</si>
  <si>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</si>
  <si>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</si>
  <si>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</si>
  <si>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</si>
  <si>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</si>
  <si>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</si>
  <si>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</si>
  <si>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</si>
  <si>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</si>
  <si>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</si>
  <si>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</si>
  <si>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</si>
  <si>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</si>
  <si>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</si>
  <si>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</si>
  <si>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</si>
  <si>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</si>
  <si>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</si>
  <si>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</si>
  <si>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</si>
  <si>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</si>
  <si>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</si>
  <si>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</si>
  <si>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</si>
  <si>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</si>
  <si>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</si>
  <si>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</si>
  <si>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</si>
  <si>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</si>
  <si>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</si>
  <si>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</si>
  <si>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</si>
  <si>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</si>
  <si>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</si>
  <si>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</si>
  <si>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</si>
  <si>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</si>
  <si>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</si>
  <si>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</si>
  <si>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</si>
  <si>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</si>
  <si>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</si>
  <si>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</si>
  <si>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</si>
  <si>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</si>
  <si>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</si>
  <si>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</si>
  <si>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</si>
  <si>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</si>
  <si>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</si>
  <si>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</si>
  <si>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</si>
  <si>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</si>
  <si>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</si>
  <si>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</si>
  <si>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</si>
  <si>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</si>
  <si>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</si>
  <si>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</si>
  <si>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</si>
  <si>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</si>
  <si>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</si>
  <si>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</si>
  <si>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</si>
  <si>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</si>
  <si>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</si>
  <si>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</si>
  <si>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</si>
  <si>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</si>
  <si>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</si>
  <si>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</si>
  <si>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</si>
  <si>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</si>
  <si>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</si>
  <si>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</si>
  <si>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</si>
  <si>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</si>
  <si>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</si>
  <si>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</si>
  <si>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</si>
  <si>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</si>
  <si>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</si>
  <si>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</si>
  <si>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</si>
  <si>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</si>
  <si>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</si>
  <si>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</si>
  <si>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</si>
  <si>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</si>
  <si>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</si>
  <si>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</si>
  <si>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</si>
  <si>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</si>
  <si>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</si>
  <si>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</si>
  <si>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</si>
  <si>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</si>
  <si>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</si>
  <si>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</si>
  <si>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</si>
  <si>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</si>
  <si>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</si>
  <si>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</si>
  <si>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</si>
  <si>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</si>
  <si>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</si>
  <si>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</si>
  <si>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</si>
  <si>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</si>
  <si>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</si>
  <si>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</si>
  <si>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</si>
  <si>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</si>
  <si>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</si>
  <si>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</si>
  <si>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</si>
  <si>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</si>
  <si>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</si>
  <si>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</si>
  <si>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</si>
  <si>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</si>
  <si>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</si>
  <si>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</si>
  <si>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</si>
  <si>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</si>
  <si>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</si>
  <si>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</si>
  <si>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</si>
  <si>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</si>
  <si>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</si>
  <si>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</si>
  <si>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</si>
  <si>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</si>
  <si>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</si>
  <si>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</si>
  <si>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</si>
  <si>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</si>
  <si>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</si>
  <si>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</si>
  <si>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</si>
  <si>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</si>
  <si>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</si>
  <si>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</si>
  <si>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</si>
  <si>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</si>
  <si>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</si>
  <si>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</si>
  <si>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</si>
  <si>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</si>
  <si>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</si>
  <si>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</si>
  <si>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</si>
  <si>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</si>
  <si>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</si>
  <si>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</si>
  <si>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</si>
  <si>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</si>
  <si>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</si>
  <si>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</si>
  <si>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</si>
  <si>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</si>
  <si>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</si>
  <si>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</si>
  <si>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</si>
  <si>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</si>
  <si>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</si>
  <si>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</si>
  <si>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</si>
  <si>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</si>
  <si>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</si>
  <si>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</si>
  <si>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</si>
  <si>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</si>
  <si>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</si>
  <si>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</si>
  <si>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</si>
  <si>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</si>
  <si>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</si>
  <si>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</si>
  <si>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</si>
  <si>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</si>
  <si>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</si>
  <si>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</si>
  <si>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</si>
  <si>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</si>
  <si>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</si>
  <si>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</si>
  <si>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</si>
  <si>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</si>
  <si>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</si>
  <si>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</si>
  <si>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</si>
  <si>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</si>
  <si>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</si>
  <si>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</si>
  <si>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</si>
  <si>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</si>
  <si>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</si>
  <si>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</si>
  <si>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</si>
  <si>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</si>
  <si>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</si>
  <si>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</si>
  <si>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</si>
  <si>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</si>
  <si>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</si>
  <si>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</si>
  <si>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</si>
  <si>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</si>
  <si>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</si>
  <si>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</si>
  <si>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</si>
  <si>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</si>
  <si>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</si>
  <si>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</si>
  <si>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</si>
  <si>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</si>
  <si>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</si>
  <si>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</si>
  <si>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</si>
  <si>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</si>
  <si>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</si>
  <si>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</si>
  <si>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</si>
  <si>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</si>
  <si>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</si>
  <si>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</si>
  <si>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</si>
  <si>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</si>
  <si>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</si>
  <si>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</si>
  <si>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</si>
  <si>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</si>
  <si>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</si>
  <si>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</si>
  <si>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</si>
  <si>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</si>
  <si>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</si>
  <si>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</si>
  <si>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</si>
  <si>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</si>
  <si>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</si>
  <si>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</si>
  <si>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</si>
  <si>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</si>
  <si>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</si>
  <si>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</si>
  <si>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</si>
  <si>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</si>
  <si>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</si>
  <si>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</si>
  <si>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</si>
  <si>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</si>
  <si>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</si>
  <si>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</si>
  <si>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</si>
  <si>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</si>
  <si>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</si>
  <si>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</si>
  <si>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</si>
  <si>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</si>
  <si>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</si>
  <si>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</si>
  <si>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</si>
  <si>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</si>
  <si>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</si>
  <si>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</si>
  <si>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</si>
  <si>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</si>
  <si>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</si>
  <si>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</si>
  <si>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</si>
  <si>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</si>
  <si>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</si>
  <si>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</si>
  <si>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</si>
  <si>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</si>
  <si>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</si>
  <si>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</si>
  <si>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</si>
  <si>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</si>
  <si>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</si>
  <si>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</si>
  <si>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</si>
  <si>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</si>
  <si>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</si>
  <si>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</si>
  <si>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</si>
  <si>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</si>
  <si>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</si>
  <si>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</si>
  <si>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</si>
  <si>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</si>
  <si>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</si>
  <si>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</si>
  <si>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</si>
  <si>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</si>
  <si>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</si>
  <si>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</si>
  <si>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</si>
  <si>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</si>
  <si>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</si>
  <si>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</si>
  <si>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</si>
  <si>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</si>
  <si>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</si>
  <si>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</si>
  <si>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</si>
  <si>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</si>
  <si>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</si>
  <si>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</si>
  <si>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</si>
  <si>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</si>
  <si>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</si>
  <si>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</si>
  <si>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</si>
  <si>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</si>
  <si>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</si>
  <si>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</si>
  <si>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</si>
  <si>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</si>
  <si>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</si>
  <si>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</si>
  <si>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</si>
  <si>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</si>
  <si>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</si>
  <si>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</si>
  <si>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</si>
  <si>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</si>
  <si>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</si>
  <si>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</si>
  <si>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</si>
  <si>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</si>
  <si>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</si>
  <si>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</si>
  <si>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</si>
  <si>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</si>
  <si>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</si>
  <si>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</si>
  <si>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</si>
  <si>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</si>
  <si>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</si>
  <si>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</si>
  <si>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</si>
  <si>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</si>
  <si>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</si>
  <si>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</si>
  <si>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</si>
  <si>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</si>
  <si>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</si>
  <si>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</si>
  <si>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</si>
  <si>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</si>
  <si>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</si>
  <si>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</si>
  <si>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</si>
  <si>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</si>
  <si>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</si>
  <si>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</si>
  <si>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</si>
  <si>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</si>
  <si>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</si>
  <si>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</si>
  <si>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</si>
  <si>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</si>
  <si>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</si>
  <si>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</si>
  <si>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</si>
  <si>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</si>
  <si>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</si>
  <si>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</si>
  <si>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</si>
  <si>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</si>
  <si>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</si>
  <si>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</si>
  <si>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</si>
  <si>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</si>
  <si>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</si>
  <si>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</si>
  <si>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</si>
  <si>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</si>
  <si>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</si>
  <si>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</si>
  <si>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</si>
  <si>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</si>
  <si>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</si>
  <si>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</si>
  <si>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</si>
  <si>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</si>
  <si>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</si>
  <si>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</si>
  <si>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</si>
  <si>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</si>
  <si>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</si>
  <si>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</si>
  <si>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</si>
  <si>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</si>
  <si>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</si>
  <si>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</si>
  <si>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</si>
  <si>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</si>
  <si>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</si>
  <si>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</si>
  <si>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</si>
  <si>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</si>
  <si>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</si>
  <si>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</si>
  <si>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</si>
  <si>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</si>
  <si>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</si>
  <si>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</si>
  <si>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</si>
  <si>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</si>
  <si>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</si>
  <si>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</si>
  <si>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</si>
  <si>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</si>
  <si>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</si>
  <si>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</si>
  <si>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</si>
  <si>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</si>
  <si>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</si>
  <si>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</si>
  <si>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</si>
  <si>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</si>
  <si>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</si>
  <si>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</si>
  <si>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</si>
  <si>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</si>
  <si>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</si>
  <si>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</si>
  <si>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</si>
  <si>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</si>
  <si>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</si>
  <si>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</si>
  <si>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</si>
  <si>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</si>
  <si>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</si>
  <si>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</si>
  <si>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</si>
  <si>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</si>
  <si>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</si>
  <si>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</si>
  <si>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</si>
  <si>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</si>
  <si>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</si>
  <si>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</si>
  <si>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</si>
  <si>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</si>
  <si>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</si>
  <si>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</si>
  <si>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</si>
  <si>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</si>
  <si>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</si>
  <si>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</si>
  <si>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</si>
  <si>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</si>
  <si>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</si>
  <si>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</si>
  <si>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</si>
  <si>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</si>
  <si>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</si>
  <si>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</si>
  <si>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</si>
  <si>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</si>
  <si>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</si>
  <si>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</si>
  <si>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</si>
  <si>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</si>
  <si>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</si>
  <si>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</si>
  <si>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</si>
  <si>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</si>
  <si>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</si>
  <si>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</si>
  <si>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</si>
  <si>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</si>
  <si>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</si>
  <si>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</si>
  <si>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</si>
  <si>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</si>
  <si>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</si>
  <si>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</si>
  <si>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</si>
  <si>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</si>
  <si>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</si>
  <si>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</si>
  <si>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</si>
  <si>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</si>
  <si>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</si>
  <si>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</si>
  <si>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</si>
  <si>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</si>
  <si>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</si>
  <si>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</si>
  <si>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</si>
  <si>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</si>
  <si>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</si>
  <si>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</si>
  <si>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</si>
  <si>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</si>
  <si>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</si>
  <si>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</si>
  <si>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</si>
  <si>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</si>
  <si>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</si>
  <si>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</si>
  <si>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</si>
  <si>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</si>
  <si>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</si>
  <si>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</si>
  <si>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</si>
  <si>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</si>
  <si>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</si>
  <si>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</si>
  <si>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</si>
  <si>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</si>
  <si>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</si>
  <si>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</si>
  <si>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</si>
  <si>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</si>
  <si>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</si>
  <si>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</si>
  <si>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</si>
  <si>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</si>
  <si>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</si>
  <si>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</si>
  <si>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</si>
  <si>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</si>
  <si>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</si>
  <si>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</si>
  <si>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</si>
  <si>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</si>
  <si>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</si>
  <si>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</si>
  <si>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</si>
  <si>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</si>
  <si>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</si>
  <si>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</si>
  <si>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</si>
  <si>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</si>
  <si>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</si>
  <si>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</si>
  <si>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</si>
  <si>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</si>
  <si>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</si>
  <si>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</si>
  <si>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</si>
  <si>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</si>
  <si>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</si>
  <si>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</si>
  <si>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</si>
  <si>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</si>
  <si>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</si>
  <si>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</si>
  <si>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</si>
  <si>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</si>
  <si>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</si>
  <si>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</si>
  <si>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</si>
  <si>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</si>
  <si>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</si>
  <si>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</si>
  <si>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</si>
  <si>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</si>
  <si>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</si>
  <si>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</si>
  <si>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</si>
  <si>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</si>
  <si>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</si>
  <si>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</si>
  <si>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</si>
  <si>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</si>
  <si>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</si>
  <si>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</si>
  <si>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</si>
  <si>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</si>
  <si>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</si>
  <si>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</si>
  <si>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</si>
  <si>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</si>
  <si>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</si>
  <si>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</si>
  <si>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</si>
  <si>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</si>
  <si>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</si>
  <si>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</si>
  <si>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</si>
  <si>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</si>
  <si>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</si>
  <si>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</si>
  <si>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</si>
  <si>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</si>
  <si>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</si>
  <si>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</si>
  <si>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</si>
  <si>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</si>
  <si>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</si>
  <si>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</si>
  <si>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</si>
  <si>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</si>
  <si>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</si>
  <si>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</si>
  <si>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</si>
  <si>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</si>
  <si>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</si>
  <si>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</si>
  <si>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</si>
  <si>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</si>
  <si>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</si>
  <si>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</si>
  <si>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</si>
  <si>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</si>
  <si>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</si>
  <si>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</si>
  <si>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</si>
  <si>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</si>
  <si>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</si>
  <si>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</si>
  <si>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</si>
  <si>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</si>
  <si>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</si>
  <si>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</si>
  <si>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</si>
  <si>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</si>
  <si>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</si>
  <si>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</si>
  <si>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</si>
  <si>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</si>
  <si>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</si>
  <si>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</si>
  <si>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</si>
  <si>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</si>
  <si>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</si>
  <si>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</si>
  <si>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</si>
  <si>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</si>
  <si>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</si>
  <si>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</si>
  <si>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</si>
  <si>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</si>
  <si>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</si>
  <si>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</si>
  <si>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</si>
  <si>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</si>
  <si>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</si>
  <si>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</si>
  <si>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</si>
  <si>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</si>
  <si>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</si>
  <si>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</si>
  <si>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</si>
  <si>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</si>
  <si>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</si>
  <si>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</si>
  <si>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</si>
  <si>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</si>
  <si>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</si>
  <si>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</si>
  <si>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</si>
  <si>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</si>
  <si>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</si>
  <si>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</si>
  <si>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</si>
  <si>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</si>
  <si>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</si>
  <si>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</si>
  <si>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</si>
  <si>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</si>
  <si>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</si>
  <si>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</si>
  <si>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</si>
  <si>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</si>
  <si>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</si>
  <si>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</si>
  <si>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</si>
  <si>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</si>
  <si>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</si>
  <si>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</si>
  <si>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</si>
  <si>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</si>
  <si>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</si>
  <si>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</si>
  <si>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</si>
  <si>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</si>
  <si>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</si>
  <si>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</si>
  <si>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</si>
  <si>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</si>
  <si>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</si>
  <si>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</si>
  <si>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</si>
  <si>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</si>
  <si>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</si>
  <si>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</si>
  <si>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</si>
  <si>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</si>
  <si>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</si>
  <si>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</si>
  <si>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</si>
  <si>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</si>
  <si>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</si>
  <si>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</si>
  <si>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</si>
  <si>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</si>
  <si>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</si>
  <si>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</si>
  <si>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</si>
  <si>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</si>
  <si>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</si>
  <si>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</si>
  <si>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</si>
  <si>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</si>
  <si>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</si>
  <si>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</si>
  <si>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</si>
  <si>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</si>
  <si>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</si>
  <si>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</si>
  <si>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</si>
  <si>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</si>
  <si>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</si>
  <si>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</si>
  <si>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</si>
  <si>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</si>
  <si>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</si>
  <si>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</si>
  <si>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</si>
  <si>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</si>
  <si>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</si>
  <si>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</si>
  <si>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</si>
  <si>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</si>
  <si>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</si>
  <si>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</si>
  <si>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</si>
  <si>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</si>
  <si>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</si>
  <si>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</si>
  <si>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</si>
  <si>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</si>
  <si>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</si>
  <si>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</si>
  <si>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</si>
  <si>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</si>
  <si>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</si>
  <si>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</si>
  <si>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</si>
  <si>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</si>
  <si>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</si>
  <si>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</si>
  <si>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</si>
  <si>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</si>
  <si>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</si>
  <si>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</si>
  <si>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</si>
  <si>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</si>
  <si>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</si>
  <si>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</si>
  <si>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</si>
  <si>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</si>
  <si>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</si>
  <si>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</si>
  <si>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</si>
  <si>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</si>
  <si>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</si>
  <si>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</si>
  <si>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</si>
  <si>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</si>
  <si>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</si>
  <si>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</si>
  <si>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</si>
  <si>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</si>
  <si>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</si>
  <si>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</si>
  <si>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</si>
  <si>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</si>
  <si>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</si>
  <si>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</si>
  <si>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</si>
  <si>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</si>
  <si>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</si>
  <si>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</si>
  <si>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</si>
  <si>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</si>
  <si>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</si>
  <si>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</si>
  <si>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</si>
  <si>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</si>
  <si>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</si>
  <si>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</si>
  <si>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</si>
  <si>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</si>
  <si>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</si>
  <si>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</si>
  <si>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</si>
  <si>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</si>
  <si>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</si>
  <si>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</si>
  <si>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</si>
  <si>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</si>
  <si>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</si>
  <si>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</si>
  <si>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</si>
  <si>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</si>
  <si>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</si>
  <si>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</si>
  <si>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</si>
  <si>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</si>
  <si>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</si>
  <si>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</si>
  <si>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</si>
  <si>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</si>
  <si>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</si>
  <si>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</si>
  <si>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</si>
  <si>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</si>
  <si>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</si>
  <si>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</si>
  <si>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</si>
  <si>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</si>
  <si>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</si>
  <si>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</si>
  <si>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</si>
  <si>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</si>
  <si>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</si>
  <si>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</si>
  <si>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</si>
  <si>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</si>
  <si>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</si>
  <si>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</si>
  <si>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</si>
  <si>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</si>
  <si>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</si>
  <si>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</si>
  <si>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</si>
  <si>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</si>
  <si>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</si>
  <si>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</si>
  <si>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</si>
  <si>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</si>
  <si>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</si>
  <si>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</si>
  <si>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</si>
  <si>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</si>
  <si>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</si>
  <si>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</si>
  <si>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</si>
  <si>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</si>
  <si>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</si>
  <si>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</si>
  <si>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</si>
  <si>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</si>
  <si>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</si>
  <si>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</si>
  <si>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</si>
  <si>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</si>
  <si>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</si>
  <si>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</si>
  <si>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</si>
  <si>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</si>
  <si>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</si>
  <si>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</si>
  <si>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</si>
  <si>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</si>
  <si>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</si>
  <si>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</si>
  <si>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</si>
  <si>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</si>
  <si>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</si>
  <si>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</si>
  <si>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</si>
  <si>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</si>
  <si>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</si>
  <si>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</si>
  <si>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</si>
  <si>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</si>
  <si>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</si>
  <si>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</si>
  <si>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</si>
  <si>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</si>
  <si>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</si>
  <si>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</si>
  <si>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</si>
  <si>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</si>
  <si>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</si>
  <si>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</si>
  <si>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</si>
  <si>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</si>
  <si>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</si>
  <si>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</si>
  <si>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</si>
  <si>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</si>
  <si>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</si>
  <si>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</si>
  <si>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</si>
  <si>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</si>
  <si>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</si>
  <si>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</si>
  <si>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</si>
  <si>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</si>
  <si>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</si>
  <si>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</si>
  <si>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</si>
  <si>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</si>
  <si>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</si>
  <si>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</si>
  <si>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</si>
  <si>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</si>
  <si>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</si>
  <si>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</si>
  <si>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</si>
  <si>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</si>
  <si>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</si>
  <si>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</si>
  <si>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</si>
  <si>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</si>
  <si>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</si>
  <si>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</si>
  <si>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</si>
  <si>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</si>
  <si>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</si>
  <si>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</si>
  <si>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</si>
  <si>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</si>
  <si>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</si>
  <si>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</si>
  <si>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</si>
  <si>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</si>
  <si>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</si>
  <si>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</si>
  <si>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</si>
  <si>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</si>
  <si>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</si>
  <si>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</si>
  <si>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</si>
  <si>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</si>
  <si>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</si>
  <si>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</si>
  <si>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</si>
  <si>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</si>
  <si>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</si>
  <si>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</si>
  <si>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</si>
  <si>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</si>
  <si>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</si>
  <si>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</si>
  <si>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</si>
  <si>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</si>
  <si>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</si>
  <si>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</si>
  <si>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</si>
  <si>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</si>
  <si>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</si>
  <si>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</si>
  <si>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</si>
  <si>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</si>
  <si>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</si>
  <si>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</si>
  <si>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</si>
  <si>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</si>
  <si>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</si>
  <si>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</si>
  <si>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</si>
  <si>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</si>
  <si>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</si>
  <si>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</si>
  <si>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</si>
  <si>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</si>
  <si>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</si>
  <si>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</si>
  <si>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</si>
  <si>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</si>
  <si>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</si>
  <si>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</si>
  <si>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</si>
  <si>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</si>
  <si>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</si>
  <si>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</si>
  <si>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</si>
  <si>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</si>
  <si>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</si>
  <si>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</si>
  <si>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</si>
  <si>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</si>
  <si>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</si>
  <si>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</si>
  <si>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</si>
  <si>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</si>
  <si>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</si>
  <si>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</si>
  <si>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</si>
  <si>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</si>
  <si>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</si>
  <si>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</si>
  <si>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</si>
  <si>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</si>
  <si>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</si>
  <si>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</si>
  <si>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</si>
  <si>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</si>
  <si>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</si>
  <si>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</si>
  <si>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</si>
  <si>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</si>
  <si>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</si>
  <si>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</si>
  <si>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</si>
  <si>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</si>
  <si>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</si>
  <si>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</si>
  <si>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</si>
  <si>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</si>
  <si>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</si>
  <si>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</si>
  <si>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</si>
  <si>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</si>
  <si>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</si>
  <si>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</si>
  <si>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</si>
  <si>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</si>
  <si>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</si>
  <si>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</si>
  <si>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</si>
  <si>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</si>
  <si>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</si>
  <si>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</si>
  <si>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</si>
  <si>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</si>
  <si>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</si>
  <si>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</si>
  <si>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</si>
  <si>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</si>
  <si>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</si>
  <si>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</si>
  <si>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</si>
  <si>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</si>
  <si>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</si>
  <si>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</si>
  <si>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</si>
  <si>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</si>
  <si>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</si>
  <si>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</si>
  <si>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</si>
  <si>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</si>
  <si>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</si>
  <si>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</si>
  <si>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</si>
  <si>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</si>
  <si>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</si>
  <si>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</si>
  <si>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</si>
  <si>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</si>
  <si>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</si>
  <si>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</si>
  <si>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</si>
  <si>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</si>
  <si>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</si>
  <si>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</si>
  <si>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</si>
  <si>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</si>
  <si>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</si>
  <si>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</si>
  <si>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</si>
  <si>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</si>
  <si>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</si>
  <si>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</si>
  <si>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</si>
  <si>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</si>
  <si>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</si>
  <si>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</si>
  <si>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</si>
  <si>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</si>
  <si>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</si>
  <si>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</si>
  <si>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</si>
  <si>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</si>
  <si>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</si>
  <si>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</si>
  <si>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</si>
  <si>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</si>
  <si>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</si>
  <si>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</si>
  <si>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</si>
  <si>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</si>
  <si>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</si>
  <si>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</si>
  <si>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</si>
  <si>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</si>
  <si>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</si>
  <si>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</si>
  <si>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</si>
  <si>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</si>
  <si>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</si>
  <si>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</si>
  <si>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</si>
  <si>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</si>
  <si>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</si>
  <si>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</si>
  <si>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</si>
  <si>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</si>
  <si>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</si>
  <si>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</si>
  <si>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</si>
  <si>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</si>
  <si>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</si>
  <si>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</si>
  <si>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</si>
  <si>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</si>
  <si>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</si>
  <si>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</si>
  <si>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</si>
  <si>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</si>
  <si>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</si>
  <si>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</si>
  <si>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</si>
  <si>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</si>
  <si>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</si>
  <si>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</si>
  <si>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</si>
  <si>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</si>
  <si>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</si>
  <si>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</si>
  <si>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</si>
  <si>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</si>
  <si>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</si>
  <si>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</si>
  <si>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</si>
  <si>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</si>
  <si>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</si>
  <si>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</si>
  <si>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</si>
  <si>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</si>
  <si>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</si>
  <si>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</si>
  <si>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</si>
  <si>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</si>
  <si>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</si>
  <si>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</si>
  <si>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</si>
  <si>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</si>
  <si>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</si>
  <si>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</si>
  <si>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</si>
  <si>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</si>
  <si>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</si>
  <si>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</si>
  <si>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</si>
  <si>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</si>
  <si>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</si>
  <si>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</si>
  <si>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</si>
  <si>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</si>
  <si>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</si>
  <si>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</si>
  <si>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</si>
  <si>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</si>
  <si>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</si>
  <si>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</si>
  <si>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</si>
  <si>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</si>
  <si>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</si>
  <si>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</si>
  <si>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</si>
  <si>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</si>
  <si>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</si>
  <si>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</si>
  <si>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</si>
  <si>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</si>
  <si>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</si>
  <si>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</si>
  <si>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</si>
  <si>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</si>
  <si>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</si>
  <si>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</si>
  <si>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</si>
  <si>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</si>
  <si>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</si>
  <si>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</si>
  <si>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</si>
  <si>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</si>
  <si>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</si>
  <si>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</si>
  <si>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</si>
  <si>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</si>
  <si>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</si>
  <si>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</si>
  <si>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</si>
  <si>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</si>
  <si>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</si>
  <si>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</si>
  <si>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</si>
  <si>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</si>
  <si>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</si>
  <si>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</si>
  <si>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</si>
  <si>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</si>
  <si>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</si>
  <si>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</si>
  <si>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</si>
  <si>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</si>
  <si>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</si>
  <si>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</si>
  <si>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</si>
  <si>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</si>
  <si>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</si>
  <si>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</si>
  <si>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</si>
  <si>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</si>
  <si>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</si>
  <si>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</si>
  <si>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</si>
  <si>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</si>
  <si>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</si>
  <si>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</si>
  <si>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</si>
  <si>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</si>
  <si>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</si>
  <si>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</si>
  <si>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</si>
  <si>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</si>
  <si>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</si>
  <si>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</si>
  <si>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</si>
  <si>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</si>
  <si>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</si>
  <si>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</si>
  <si>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</si>
  <si>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</si>
  <si>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</si>
  <si>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</si>
  <si>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</si>
  <si>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</si>
  <si>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</si>
  <si>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</si>
  <si>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</si>
  <si>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</si>
  <si>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</si>
  <si>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</si>
  <si>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</si>
  <si>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</si>
  <si>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</si>
  <si>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</si>
  <si>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</si>
  <si>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</si>
  <si>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</si>
  <si>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</si>
  <si>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</si>
  <si>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</si>
  <si>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</si>
  <si>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</si>
  <si>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</si>
  <si>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</si>
  <si>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</si>
  <si>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</si>
  <si>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</si>
  <si>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</si>
  <si>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</si>
  <si>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</si>
  <si>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</si>
  <si>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</si>
  <si>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</si>
  <si>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</si>
  <si>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</si>
  <si>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</si>
  <si>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</si>
  <si>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</si>
  <si>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</si>
  <si>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</si>
  <si>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</si>
  <si>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</si>
  <si>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</si>
  <si>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</si>
  <si>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</si>
  <si>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</si>
  <si>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</si>
  <si>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</si>
  <si>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</si>
  <si>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</si>
  <si>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</si>
  <si>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</si>
  <si>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</si>
  <si>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</si>
  <si>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</si>
  <si>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</si>
  <si>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</si>
  <si>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</si>
  <si>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</si>
  <si>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</si>
  <si>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</si>
  <si>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</si>
  <si>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</si>
  <si>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</si>
  <si>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</si>
  <si>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</si>
  <si>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</si>
  <si>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</si>
  <si>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</si>
  <si>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</si>
  <si>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</si>
  <si>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</si>
  <si>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</si>
  <si>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</si>
  <si>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</si>
  <si>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</si>
  <si>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</si>
  <si>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</si>
  <si>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</si>
  <si>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</si>
  <si>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</si>
  <si>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</si>
  <si>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</si>
  <si>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</si>
  <si>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</si>
  <si>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</si>
  <si>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</si>
  <si>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</si>
  <si>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</si>
  <si>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</si>
  <si>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</si>
  <si>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</si>
  <si>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</si>
  <si>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</si>
  <si>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</si>
  <si>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</si>
  <si>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</si>
  <si>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</si>
  <si>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</si>
  <si>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</si>
  <si>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</si>
  <si>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</si>
  <si>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</si>
  <si>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</si>
  <si>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</si>
  <si>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</si>
  <si>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</si>
  <si>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</si>
  <si>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</si>
  <si>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</si>
  <si>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</si>
  <si>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</si>
  <si>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</si>
  <si>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</si>
  <si>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</si>
  <si>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</si>
  <si>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</si>
  <si>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</si>
  <si>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</si>
  <si>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</si>
  <si>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</si>
  <si>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</si>
  <si>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</si>
  <si>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</si>
  <si>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</si>
  <si>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</si>
  <si>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</si>
  <si>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</si>
  <si>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</si>
  <si>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</si>
  <si>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</si>
  <si>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</si>
  <si>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</si>
  <si>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</si>
  <si>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</si>
  <si>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</si>
  <si>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</si>
  <si>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</si>
  <si>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</si>
  <si>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</si>
  <si>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</si>
  <si>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</si>
  <si>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</si>
  <si>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</si>
  <si>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</si>
  <si>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</si>
  <si>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</si>
  <si>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</si>
  <si>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</si>
  <si>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</si>
  <si>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</si>
  <si>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</si>
  <si>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</si>
  <si>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</si>
  <si>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</si>
  <si>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</si>
  <si>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</si>
  <si>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</si>
  <si>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</si>
  <si>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</si>
  <si>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</si>
  <si>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</si>
  <si>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</si>
  <si>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</si>
  <si>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</si>
  <si>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</si>
  <si>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</si>
  <si>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</si>
  <si>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</si>
  <si>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</si>
  <si>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</si>
  <si>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</si>
  <si>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</si>
  <si>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</si>
  <si>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</si>
  <si>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</si>
  <si>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</si>
  <si>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</si>
  <si>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</si>
  <si>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</si>
  <si>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</si>
  <si>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</si>
  <si>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</si>
  <si>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</si>
  <si>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</si>
  <si>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</si>
  <si>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</si>
  <si>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</si>
  <si>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</si>
  <si>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</si>
  <si>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</si>
  <si>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</si>
  <si>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</si>
  <si>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</si>
  <si>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</si>
  <si>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</si>
  <si>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</si>
  <si>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</si>
  <si>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</si>
  <si>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</si>
  <si>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</si>
  <si>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</si>
  <si>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</si>
  <si>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</si>
  <si>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</si>
  <si>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</si>
  <si>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</si>
  <si>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</si>
  <si>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</si>
  <si>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</si>
  <si>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</si>
  <si>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</si>
  <si>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</si>
  <si>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</si>
  <si>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</si>
  <si>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</si>
  <si>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</si>
  <si>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</si>
  <si>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</si>
  <si>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</si>
  <si>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</si>
  <si>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</si>
  <si>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</si>
  <si>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</si>
  <si>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</si>
  <si>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</si>
  <si>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</si>
  <si>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</si>
  <si>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</si>
  <si>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</si>
  <si>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</si>
  <si>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</si>
  <si>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</si>
  <si>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</si>
  <si>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</si>
  <si>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</si>
  <si>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</si>
  <si>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</si>
  <si>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</si>
  <si>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</si>
  <si>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</si>
  <si>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</si>
  <si>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</si>
  <si>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</si>
  <si>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</si>
  <si>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</si>
  <si>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</si>
  <si>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</si>
  <si>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</si>
  <si>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</si>
  <si>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</si>
  <si>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</si>
  <si>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</si>
  <si>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</si>
  <si>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</si>
  <si>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</si>
  <si>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</si>
  <si>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</si>
  <si>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</si>
  <si>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</si>
  <si>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</si>
  <si>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</si>
  <si>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</si>
  <si>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</si>
  <si>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</si>
  <si>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</si>
  <si>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</si>
  <si>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</si>
  <si>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</si>
  <si>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</si>
  <si>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</si>
  <si>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</si>
  <si>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</si>
  <si>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</si>
  <si>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</si>
  <si>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</si>
  <si>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</si>
  <si>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</si>
  <si>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</si>
  <si>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</si>
  <si>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</si>
  <si>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</si>
  <si>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</si>
  <si>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</si>
  <si>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</si>
  <si>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</si>
  <si>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</si>
  <si>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</si>
  <si>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</si>
  <si>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</si>
  <si>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</si>
  <si>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</si>
  <si>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</si>
  <si>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</si>
  <si>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</si>
  <si>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</si>
  <si>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</si>
  <si>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</si>
  <si>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</si>
  <si>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</si>
  <si>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</si>
  <si>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</si>
  <si>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</si>
  <si>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</si>
  <si>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</si>
  <si>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</si>
  <si>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</si>
  <si>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</si>
  <si>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</si>
  <si>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</si>
  <si>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</si>
  <si>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</si>
  <si>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</si>
  <si>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</si>
  <si>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</si>
  <si>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</si>
  <si>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</si>
  <si>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</si>
  <si>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</si>
  <si>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</si>
  <si>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</si>
  <si>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</si>
  <si>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</si>
  <si>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</si>
  <si>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</si>
  <si>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</si>
  <si>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</si>
  <si>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</si>
  <si>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</si>
  <si>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</si>
  <si>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</si>
  <si>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</si>
  <si>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</si>
  <si>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</si>
  <si>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</si>
  <si>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</si>
  <si>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</si>
  <si>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</si>
  <si>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</si>
  <si>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</si>
  <si>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</si>
  <si>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</si>
  <si>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</si>
  <si>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</si>
  <si>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</si>
  <si>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</si>
  <si>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</si>
  <si>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</si>
  <si>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</si>
  <si>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</si>
  <si>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</si>
  <si>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</si>
  <si>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</si>
  <si>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</si>
  <si>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</si>
  <si>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</si>
  <si>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</si>
  <si>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</si>
  <si>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</si>
  <si>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</si>
  <si>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</si>
  <si>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</si>
  <si>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</si>
  <si>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</si>
  <si>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</si>
  <si>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</si>
  <si>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</si>
  <si>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</si>
  <si>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</si>
  <si>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</si>
  <si>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</si>
  <si>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</si>
  <si>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</si>
  <si>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</si>
  <si>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</si>
  <si>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</si>
  <si>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</si>
  <si>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</si>
  <si>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</si>
  <si>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</si>
  <si>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</si>
  <si>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</si>
  <si>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</si>
  <si>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</si>
  <si>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</si>
  <si>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</si>
  <si>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</si>
  <si>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</si>
  <si>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</si>
  <si>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</si>
  <si>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</si>
  <si>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</si>
  <si>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</si>
  <si>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</si>
  <si>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</si>
  <si>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</si>
  <si>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</si>
  <si>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</si>
  <si>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</si>
  <si>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</si>
  <si>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</si>
  <si>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</si>
  <si>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</si>
  <si>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</si>
  <si>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</si>
  <si>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</si>
  <si>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</si>
  <si>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</si>
  <si>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</si>
  <si>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</si>
  <si>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</si>
  <si>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</si>
  <si>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</si>
  <si>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</si>
  <si>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</si>
  <si>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</si>
  <si>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</si>
  <si>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</si>
  <si>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</si>
  <si>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</si>
  <si>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</si>
  <si>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</si>
  <si>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</si>
  <si>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</si>
  <si>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</si>
  <si>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</si>
  <si>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</si>
  <si>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</si>
  <si>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</si>
  <si>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</si>
  <si>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</si>
  <si>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</si>
  <si>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</si>
  <si>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</si>
  <si>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</si>
  <si>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</si>
  <si>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</si>
  <si>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</si>
  <si>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</si>
  <si>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</si>
  <si>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</si>
  <si>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</si>
  <si>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</si>
  <si>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</si>
  <si>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</si>
  <si>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</si>
  <si>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</si>
  <si>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</si>
  <si>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</si>
  <si>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</si>
  <si>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</si>
  <si>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</si>
  <si>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</si>
  <si>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</si>
  <si>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</si>
  <si>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</si>
  <si>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</si>
  <si>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</si>
  <si>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</si>
  <si>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</si>
  <si>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</si>
  <si>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</si>
  <si>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</si>
  <si>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</si>
  <si>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</si>
  <si>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</si>
  <si>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</si>
  <si>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</si>
  <si>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</si>
  <si>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</si>
  <si>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</si>
  <si>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</si>
  <si>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</si>
  <si>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</si>
  <si>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</si>
  <si>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</si>
  <si>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</si>
  <si>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</si>
  <si>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</si>
  <si>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</si>
  <si>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</si>
  <si>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</si>
  <si>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</si>
  <si>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</si>
  <si>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</si>
  <si>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</si>
  <si>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</si>
  <si>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</si>
  <si>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</si>
  <si>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</si>
  <si>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</si>
  <si>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</si>
  <si>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</si>
  <si>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</si>
  <si>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</si>
  <si>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</si>
  <si>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</si>
  <si>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</si>
  <si>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</si>
  <si>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</si>
  <si>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</si>
  <si>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</si>
  <si>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</si>
  <si>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</si>
  <si>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</si>
  <si>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</si>
  <si>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</si>
  <si>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</si>
  <si>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</si>
  <si>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</si>
  <si>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</si>
  <si>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</si>
  <si>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</si>
  <si>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</si>
  <si>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</si>
  <si>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</si>
  <si>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</si>
  <si>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</si>
  <si>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</si>
  <si>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</si>
  <si>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</si>
  <si>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</si>
  <si>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</si>
  <si>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</si>
  <si>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</si>
  <si>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</si>
  <si>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</si>
  <si>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</si>
  <si>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</si>
  <si>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</si>
  <si>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</si>
  <si>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</si>
  <si>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</si>
  <si>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</si>
  <si>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</si>
  <si>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</si>
  <si>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</si>
  <si>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</si>
  <si>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</si>
  <si>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</si>
  <si>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</si>
  <si>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</si>
  <si>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</si>
  <si>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</si>
  <si>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</si>
  <si>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</si>
  <si>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</si>
  <si>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</si>
  <si>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</si>
  <si>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</si>
  <si>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</si>
  <si>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</si>
  <si>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</si>
  <si>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</si>
  <si>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</si>
  <si>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</si>
  <si>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</si>
  <si>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</si>
  <si>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</si>
  <si>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</si>
  <si>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</si>
  <si>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</si>
  <si>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</si>
  <si>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</si>
  <si>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</si>
  <si>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</si>
  <si>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</si>
  <si>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</si>
  <si>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</si>
  <si>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</si>
  <si>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</si>
  <si>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</si>
  <si>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</si>
  <si>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</si>
  <si>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</si>
  <si>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</si>
  <si>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</si>
  <si>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</si>
  <si>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</si>
  <si>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</si>
  <si>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</si>
  <si>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</si>
  <si>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</si>
  <si>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</si>
  <si>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</si>
  <si>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</si>
  <si>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</si>
  <si>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</si>
  <si>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</si>
  <si>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</si>
  <si>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</si>
  <si>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</si>
  <si>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</si>
  <si>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</si>
  <si>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</si>
  <si>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</si>
  <si>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</si>
  <si>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</si>
  <si>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</si>
  <si>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</si>
  <si>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</si>
  <si>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</si>
  <si>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</si>
  <si>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</si>
  <si>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</si>
  <si>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</si>
  <si>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</si>
  <si>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</si>
  <si>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</si>
  <si>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</si>
  <si>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</si>
  <si>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</si>
  <si>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</si>
  <si>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</si>
  <si>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</si>
  <si>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</si>
  <si>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</si>
  <si>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</si>
  <si>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</si>
  <si>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</si>
  <si>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</si>
  <si>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</si>
  <si>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</si>
  <si>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</si>
  <si>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</si>
  <si>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</si>
  <si>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</si>
  <si>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</si>
  <si>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</si>
  <si>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</si>
  <si>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</si>
  <si>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</si>
  <si>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</si>
  <si>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</si>
  <si>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</si>
  <si>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</si>
  <si>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</si>
  <si>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</si>
  <si>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</si>
  <si>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</si>
  <si>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</si>
  <si>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</si>
  <si>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</si>
  <si>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</si>
  <si>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</si>
  <si>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</si>
  <si>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</si>
  <si>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</si>
  <si>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</si>
  <si>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</si>
  <si>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</si>
  <si>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</si>
  <si>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</si>
  <si>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</si>
  <si>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</si>
  <si>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</si>
  <si>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</si>
  <si>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</si>
  <si>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</si>
  <si>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</si>
  <si>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</si>
  <si>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</si>
  <si>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</si>
  <si>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</si>
  <si>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</si>
  <si>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</si>
  <si>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</si>
  <si>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</si>
  <si>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</si>
  <si>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</si>
  <si>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</si>
  <si>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</si>
  <si>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</si>
  <si>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</si>
  <si>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</si>
  <si>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</si>
  <si>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</si>
  <si>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</si>
  <si>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</si>
  <si>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</si>
  <si>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</si>
  <si>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</si>
  <si>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</si>
  <si>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</si>
  <si>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</si>
  <si>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</si>
  <si>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</si>
  <si>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</si>
  <si>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</si>
  <si>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</si>
  <si>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</si>
  <si>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</si>
  <si>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</si>
  <si>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</si>
  <si>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</si>
  <si>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</si>
  <si>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</si>
  <si>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</si>
  <si>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</si>
  <si>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</si>
  <si>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</si>
  <si>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</si>
  <si>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</si>
  <si>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</si>
  <si>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</si>
  <si>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</si>
  <si>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</si>
  <si>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</si>
  <si>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</si>
  <si>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</si>
  <si>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</si>
  <si>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</si>
  <si>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</si>
  <si>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</si>
  <si>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</si>
  <si>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</si>
  <si>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</si>
  <si>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</si>
  <si>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</si>
  <si>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</si>
  <si>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</si>
  <si>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</si>
  <si>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</si>
  <si>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</si>
  <si>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</si>
  <si>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</si>
  <si>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</si>
  <si>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</si>
  <si>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</si>
  <si>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</si>
  <si>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</si>
  <si>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</si>
  <si>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</si>
  <si>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</si>
  <si>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</si>
  <si>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</si>
  <si>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</si>
  <si>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</si>
  <si>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</si>
  <si>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</si>
  <si>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</si>
  <si>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</si>
  <si>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</si>
  <si>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</si>
  <si>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</si>
  <si>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</si>
  <si>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</si>
  <si>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</si>
  <si>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</si>
  <si>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</si>
  <si>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</si>
  <si>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</si>
  <si>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</si>
  <si>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</si>
  <si>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</si>
  <si>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</si>
  <si>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</si>
  <si>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</si>
  <si>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</si>
  <si>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</si>
  <si>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</si>
  <si>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</si>
  <si>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</si>
  <si>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</si>
  <si>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</si>
  <si>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</si>
  <si>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</si>
  <si>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</si>
  <si>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</si>
  <si>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</si>
  <si>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</si>
  <si>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</si>
  <si>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</si>
  <si>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</si>
  <si>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</si>
  <si>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</si>
  <si>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</si>
  <si>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</si>
  <si>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</si>
  <si>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</si>
  <si>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</si>
  <si>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</si>
  <si>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</si>
  <si>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</si>
  <si>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</si>
  <si>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</si>
  <si>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</si>
  <si>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</si>
  <si>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</si>
  <si>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</si>
  <si>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</si>
  <si>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</si>
  <si>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</si>
  <si>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</si>
  <si>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</si>
  <si>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</si>
  <si>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</si>
  <si>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</si>
  <si>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</si>
  <si>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</si>
  <si>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</si>
  <si>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</si>
  <si>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</si>
  <si>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</si>
  <si>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</si>
  <si>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</si>
  <si>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</si>
  <si>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</si>
  <si>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</si>
  <si>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</si>
  <si>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</si>
  <si>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</si>
  <si>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</si>
  <si>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</si>
  <si>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</si>
  <si>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</si>
  <si>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</si>
  <si>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</si>
  <si>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</si>
  <si>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</si>
  <si>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</si>
  <si>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</si>
  <si>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</si>
  <si>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</si>
  <si>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</si>
  <si>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</si>
  <si>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</si>
  <si>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</si>
  <si>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</si>
  <si>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</si>
  <si>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</si>
  <si>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</si>
  <si>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</si>
  <si>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</si>
  <si>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</si>
  <si>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</si>
  <si>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</si>
  <si>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</si>
  <si>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</si>
  <si>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</si>
  <si>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</si>
  <si>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</si>
  <si>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</si>
  <si>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</si>
  <si>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</si>
  <si>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</si>
  <si>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</si>
  <si>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</si>
  <si>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</si>
  <si>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</si>
  <si>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</si>
  <si>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</si>
  <si>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</si>
  <si>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</si>
  <si>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</si>
  <si>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</si>
  <si>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</si>
  <si>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</si>
  <si>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</si>
  <si>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</si>
  <si>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</si>
  <si>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</si>
  <si>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</si>
  <si>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</si>
  <si>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</si>
  <si>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</si>
  <si>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</si>
  <si>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</si>
  <si>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</si>
  <si>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</si>
  <si>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</si>
  <si>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</si>
  <si>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</si>
  <si>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</si>
  <si>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</si>
  <si>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</si>
  <si>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</si>
  <si>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</si>
  <si>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</si>
  <si>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</si>
  <si>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</si>
  <si>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</si>
  <si>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</si>
  <si>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</si>
  <si>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</si>
  <si>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</si>
  <si>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</si>
  <si>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</si>
  <si>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</si>
  <si>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</si>
  <si>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</si>
  <si>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</si>
  <si>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</si>
  <si>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</si>
  <si>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</si>
  <si>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</si>
  <si>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</si>
  <si>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</si>
  <si>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</si>
  <si>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</si>
  <si>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</si>
  <si>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</si>
  <si>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</si>
  <si>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</si>
  <si>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</si>
  <si>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</si>
  <si>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</si>
  <si>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</si>
  <si>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</si>
  <si>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</si>
  <si>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</si>
  <si>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</si>
  <si>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</si>
  <si>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</si>
  <si>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</si>
  <si>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</si>
  <si>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</si>
  <si>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</si>
  <si>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</si>
  <si>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</si>
  <si>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</si>
  <si>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</si>
  <si>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</si>
  <si>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</si>
  <si>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</si>
  <si>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</si>
  <si>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</si>
  <si>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</si>
  <si>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</si>
  <si>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</si>
  <si>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</si>
  <si>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</si>
  <si>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</si>
  <si>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</si>
  <si>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</si>
  <si>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</si>
  <si>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</si>
  <si>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</si>
  <si>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</si>
  <si>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</si>
  <si>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</si>
  <si>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</si>
  <si>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</si>
  <si>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</si>
  <si>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</si>
  <si>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</si>
  <si>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</si>
  <si>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</si>
  <si>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</si>
  <si>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</si>
  <si>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</si>
  <si>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</si>
  <si>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</si>
  <si>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</si>
  <si>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</si>
  <si>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</si>
  <si>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</si>
  <si>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</si>
  <si>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</si>
  <si>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</si>
  <si>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</si>
  <si>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</si>
  <si>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</si>
  <si>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</si>
  <si>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</si>
  <si>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</si>
  <si>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</si>
  <si>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</si>
  <si>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</si>
  <si>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</si>
  <si>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</si>
  <si>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</si>
  <si>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</si>
  <si>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</si>
  <si>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</si>
  <si>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</si>
  <si>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</si>
  <si>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</si>
  <si>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</si>
  <si>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</si>
  <si>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</si>
  <si>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</si>
  <si>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</si>
  <si>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</si>
  <si>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</si>
  <si>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</si>
  <si>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</si>
  <si>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</si>
  <si>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</si>
  <si>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</si>
  <si>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</si>
  <si>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</si>
  <si>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</si>
  <si>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</si>
  <si>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</si>
  <si>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</si>
  <si>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</si>
  <si>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</si>
  <si>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</si>
  <si>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</si>
  <si>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</si>
  <si>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</si>
  <si>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</si>
  <si>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</si>
  <si>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</si>
  <si>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</si>
  <si>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</si>
  <si>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</si>
  <si>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</si>
  <si>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</si>
  <si>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</si>
  <si>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</si>
  <si>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</si>
  <si>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</si>
  <si>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</si>
  <si>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</si>
  <si>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</si>
  <si>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</si>
  <si>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</si>
  <si>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</si>
  <si>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</si>
  <si>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</si>
  <si>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</si>
  <si>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</si>
  <si>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</si>
  <si>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</si>
  <si>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</si>
  <si>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</si>
  <si>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</si>
  <si>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</si>
  <si>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</si>
  <si>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</si>
  <si>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</si>
  <si>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</si>
  <si>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</si>
  <si>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</si>
  <si>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</si>
  <si>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</si>
  <si>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</si>
  <si>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</si>
  <si>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</si>
  <si>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</si>
  <si>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</si>
  <si>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</si>
  <si>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</si>
  <si>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</si>
  <si>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</si>
  <si>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</si>
  <si>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</si>
  <si>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</si>
  <si>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</si>
  <si>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</si>
  <si>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</si>
  <si>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</si>
  <si>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</si>
  <si>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</si>
  <si>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</si>
  <si>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</si>
  <si>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</si>
  <si>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</si>
  <si>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</si>
  <si>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</si>
  <si>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</si>
  <si>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</si>
  <si>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</si>
  <si>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</si>
  <si>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</si>
  <si>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</si>
  <si>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</si>
  <si>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</si>
  <si>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</si>
  <si>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</si>
  <si>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</si>
  <si>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</si>
  <si>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</si>
  <si>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</si>
  <si>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</si>
  <si>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</si>
  <si>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</si>
  <si>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</si>
  <si>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</si>
  <si>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</si>
  <si>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</si>
  <si>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</si>
  <si>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</si>
  <si>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</si>
  <si>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</si>
  <si>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</si>
  <si>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</si>
  <si>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</si>
  <si>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</si>
  <si>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</si>
  <si>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</si>
  <si>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</si>
  <si>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</si>
  <si>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</si>
  <si>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</si>
  <si>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</si>
  <si>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</si>
  <si>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</si>
  <si>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</si>
  <si>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</si>
  <si>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</si>
  <si>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</si>
  <si>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</si>
  <si>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</si>
  <si>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</si>
  <si>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</si>
  <si>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</si>
  <si>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</si>
  <si>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</si>
  <si>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</si>
  <si>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</si>
  <si>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</si>
  <si>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</si>
  <si>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</si>
  <si>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</si>
  <si>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</si>
  <si>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</si>
  <si>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</si>
  <si>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</si>
  <si>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</si>
  <si>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</si>
  <si>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</si>
  <si>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</si>
  <si>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</si>
  <si>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</si>
  <si>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</si>
  <si>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</si>
  <si>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</si>
  <si>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</si>
  <si>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</si>
  <si>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</si>
  <si>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</si>
  <si>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</si>
  <si>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</si>
  <si>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</si>
  <si>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</si>
  <si>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</si>
  <si>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</si>
  <si>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</si>
  <si>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</si>
  <si>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</si>
  <si>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</si>
  <si>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</si>
  <si>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</si>
  <si>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</si>
  <si>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</si>
  <si>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</si>
  <si>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</si>
  <si>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</si>
  <si>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</si>
  <si>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</si>
  <si>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</si>
  <si>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</si>
  <si>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</si>
  <si>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</si>
  <si>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</si>
  <si>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</si>
  <si>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</si>
  <si>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</si>
  <si>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</si>
  <si>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</si>
  <si>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</si>
  <si>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</si>
  <si>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</si>
  <si>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</si>
  <si>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</si>
  <si>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</si>
  <si>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</si>
  <si>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</si>
  <si>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</si>
  <si>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</si>
  <si>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</si>
  <si>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</si>
  <si>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</si>
  <si>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</si>
  <si>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</si>
  <si>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</si>
  <si>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</si>
  <si>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</si>
  <si>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</si>
  <si>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</si>
  <si>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</si>
  <si>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</si>
  <si>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</si>
  <si>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</si>
  <si>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</si>
  <si>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</si>
  <si>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</si>
  <si>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</si>
  <si>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</si>
  <si>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</si>
  <si>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</si>
  <si>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</si>
  <si>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</si>
  <si>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</si>
  <si>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</si>
  <si>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</si>
  <si>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</si>
  <si>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</si>
  <si>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</si>
  <si>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</si>
  <si>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</si>
  <si>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</si>
  <si>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</si>
  <si>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</si>
  <si>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</si>
  <si>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</si>
  <si>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</si>
  <si>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</si>
  <si>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</si>
  <si>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</si>
  <si>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</si>
  <si>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</si>
  <si>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</si>
  <si>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</si>
  <si>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</si>
  <si>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</si>
  <si>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</si>
  <si>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</si>
  <si>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</si>
  <si>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</si>
  <si>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</si>
  <si>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</si>
  <si>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</si>
  <si>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</si>
  <si>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</si>
  <si>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</si>
  <si>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</si>
  <si>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</si>
  <si>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</si>
  <si>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</si>
  <si>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</si>
  <si>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</si>
  <si>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</si>
  <si>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</si>
  <si>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</si>
  <si>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</si>
  <si>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</si>
  <si>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</si>
  <si>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</si>
  <si>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</si>
  <si>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</si>
  <si>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</si>
  <si>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</si>
  <si>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</si>
  <si>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</si>
  <si>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</si>
  <si>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</si>
  <si>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</si>
  <si>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</si>
  <si>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</si>
  <si>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</si>
  <si>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</si>
  <si>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</si>
  <si>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</si>
  <si>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</si>
  <si>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</si>
  <si>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</si>
  <si>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</si>
  <si>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</si>
  <si>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</si>
  <si>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</si>
  <si>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</si>
  <si>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</si>
  <si>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</si>
  <si>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</si>
  <si>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</si>
  <si>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</si>
  <si>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</si>
  <si>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</si>
  <si>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</si>
  <si>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</si>
  <si>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</si>
  <si>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</si>
  <si>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</si>
  <si>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</si>
  <si>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</si>
  <si>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</si>
  <si>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</si>
  <si>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</si>
  <si>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</si>
  <si>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</si>
  <si>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</si>
  <si>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</si>
  <si>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</si>
  <si>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</si>
  <si>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</si>
  <si>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</si>
  <si>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</si>
  <si>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</si>
  <si>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</si>
  <si>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</si>
  <si>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</si>
  <si>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</si>
  <si>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</si>
  <si>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</si>
  <si>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</si>
  <si>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</si>
  <si>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</si>
  <si>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</si>
  <si>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</si>
  <si>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</si>
  <si>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</si>
  <si>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</si>
  <si>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</si>
  <si>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</si>
  <si>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</si>
  <si>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</si>
  <si>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</si>
  <si>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</si>
  <si>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</si>
  <si>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</si>
  <si>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</si>
  <si>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</si>
  <si>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</si>
  <si>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</si>
  <si>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</si>
  <si>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</si>
  <si>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</si>
  <si>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</si>
  <si>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</si>
  <si>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</si>
  <si>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</si>
  <si>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</si>
  <si>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</si>
  <si>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</si>
  <si>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</si>
  <si>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</si>
  <si>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</si>
  <si>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</si>
  <si>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</si>
  <si>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</si>
  <si>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</si>
  <si>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</si>
  <si>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</si>
  <si>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</si>
  <si>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</si>
  <si>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</si>
  <si>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</si>
  <si>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</si>
  <si>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</si>
  <si>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</si>
  <si>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</si>
  <si>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</si>
  <si>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</si>
  <si>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</si>
  <si>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</si>
  <si>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</si>
  <si>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</si>
  <si>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</si>
  <si>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</si>
  <si>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</si>
  <si>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</si>
  <si>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</si>
  <si>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</si>
  <si>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</si>
  <si>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</si>
  <si>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</si>
  <si>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</si>
  <si>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</si>
  <si>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</si>
  <si>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</si>
  <si>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</si>
  <si>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</si>
  <si>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</si>
  <si>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</si>
  <si>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</si>
  <si>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</si>
  <si>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</si>
  <si>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</si>
  <si>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</si>
  <si>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</si>
  <si>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</si>
  <si>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</si>
  <si>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</si>
  <si>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</si>
  <si>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</si>
  <si>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</si>
  <si>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</si>
  <si>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</si>
  <si>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</si>
  <si>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</si>
  <si>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</si>
  <si>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</si>
  <si>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</si>
  <si>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</si>
  <si>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</si>
  <si>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</si>
  <si>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</si>
  <si>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</si>
  <si>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</si>
  <si>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</si>
  <si>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</si>
  <si>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</si>
  <si>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</si>
  <si>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</si>
  <si>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</si>
  <si>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</si>
  <si>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</si>
  <si>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</si>
  <si>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</si>
  <si>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</si>
  <si>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</si>
  <si>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</si>
  <si>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</si>
  <si>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</si>
  <si>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</si>
  <si>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</si>
  <si>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</si>
  <si>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</si>
  <si>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</si>
  <si>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</si>
  <si>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</si>
  <si>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</si>
  <si>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</si>
  <si>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</si>
  <si>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</si>
  <si>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</si>
  <si>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</si>
  <si>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</si>
  <si>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</si>
  <si>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</si>
  <si>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</si>
  <si>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</si>
  <si>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</si>
  <si>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</si>
  <si>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</si>
  <si>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</si>
  <si>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</si>
  <si>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</si>
  <si>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</si>
  <si>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</si>
  <si>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</si>
  <si>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</si>
  <si>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</si>
  <si>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</si>
  <si>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</si>
  <si>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</si>
  <si>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</si>
  <si>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</si>
  <si>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</si>
  <si>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</si>
  <si>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</si>
  <si>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</si>
  <si>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</si>
  <si>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</si>
  <si>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</si>
  <si>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</si>
  <si>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</si>
  <si>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</si>
  <si>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</si>
  <si>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</si>
  <si>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</si>
  <si>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</si>
  <si>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</si>
  <si>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</si>
  <si>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</si>
  <si>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</si>
  <si>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</si>
  <si>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</si>
  <si>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</si>
  <si>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</si>
  <si>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</si>
  <si>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</si>
  <si>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</si>
  <si>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</si>
  <si>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</si>
  <si>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</si>
  <si>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</si>
  <si>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</si>
  <si>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</si>
  <si>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</si>
  <si>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</si>
  <si>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</si>
  <si>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</si>
  <si>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</si>
  <si>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</si>
  <si>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</si>
  <si>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</si>
  <si>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</si>
  <si>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</si>
  <si>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</si>
  <si>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</si>
  <si>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</si>
  <si>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</si>
  <si>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</si>
  <si>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</si>
  <si>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</si>
  <si>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</si>
  <si>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</si>
  <si>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</si>
  <si>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</si>
  <si>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</si>
  <si>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</si>
  <si>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</si>
  <si>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</si>
  <si>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</si>
  <si>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</si>
  <si>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</si>
  <si>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</si>
  <si>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</si>
  <si>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</si>
  <si>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</si>
  <si>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</si>
  <si>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</si>
  <si>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</si>
  <si>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</si>
  <si>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</si>
  <si>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</si>
  <si>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</si>
  <si>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</si>
  <si>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</si>
  <si>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</si>
  <si>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</si>
  <si>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</si>
  <si>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</si>
  <si>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</si>
  <si>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</si>
  <si>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</si>
  <si>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</si>
  <si>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</si>
  <si>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</si>
  <si>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</si>
  <si>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</si>
  <si>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</si>
  <si>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</si>
  <si>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</si>
  <si>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</si>
  <si>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</si>
  <si>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</si>
  <si>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</si>
  <si>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</si>
  <si>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</si>
  <si>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</si>
  <si>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</si>
  <si>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</si>
  <si>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</si>
  <si>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</si>
  <si>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</si>
  <si>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</si>
  <si>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</si>
  <si>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</si>
  <si>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</si>
  <si>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</si>
  <si>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</si>
  <si>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</si>
  <si>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</si>
  <si>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</si>
  <si>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</si>
  <si>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</si>
  <si>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</si>
  <si>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</si>
  <si>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</si>
  <si>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</si>
  <si>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</si>
  <si>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</si>
  <si>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</si>
  <si>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</si>
  <si>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</si>
  <si>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</si>
  <si>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</si>
  <si>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</si>
  <si>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</si>
  <si>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</si>
  <si>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</si>
  <si>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</si>
  <si>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</si>
  <si>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</si>
  <si>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</si>
  <si>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</si>
  <si>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</si>
  <si>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</si>
  <si>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</si>
  <si>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</si>
  <si>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</si>
  <si>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</si>
  <si>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</si>
  <si>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</si>
  <si>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</si>
  <si>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</si>
  <si>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</si>
  <si>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</si>
  <si>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</si>
  <si>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</si>
  <si>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</si>
  <si>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</si>
  <si>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</si>
  <si>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</si>
  <si>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</si>
  <si>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</si>
  <si>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</si>
  <si>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</si>
  <si>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</si>
  <si>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</si>
  <si>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</si>
  <si>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</si>
  <si>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</si>
  <si>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</si>
  <si>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</si>
  <si>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</si>
  <si>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</si>
  <si>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</si>
  <si>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</si>
  <si>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</si>
  <si>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</si>
  <si>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</si>
  <si>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</si>
  <si>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</si>
  <si>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</si>
  <si>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</si>
  <si>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</si>
  <si>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</si>
  <si>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</si>
  <si>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</si>
  <si>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</si>
  <si>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</si>
  <si>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</si>
  <si>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</si>
  <si>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</si>
  <si>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</si>
  <si>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</si>
  <si>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</si>
  <si>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</si>
  <si>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</si>
  <si>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</si>
  <si>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</si>
  <si>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</si>
  <si>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</si>
  <si>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</si>
  <si>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</si>
  <si>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</si>
  <si>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</si>
  <si>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</si>
  <si>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</si>
  <si>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</si>
  <si>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</si>
  <si>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</si>
  <si>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</si>
  <si>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</si>
  <si>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</si>
  <si>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</si>
  <si>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</si>
  <si>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</si>
  <si>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</si>
  <si>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</si>
  <si>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</si>
  <si>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</si>
  <si>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</si>
  <si>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</si>
  <si>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</si>
  <si>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</si>
  <si>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</si>
  <si>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</si>
  <si>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</si>
  <si>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</si>
  <si>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</si>
  <si>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</si>
  <si>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</si>
  <si>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</si>
  <si>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</si>
  <si>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</si>
  <si>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</si>
  <si>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</si>
  <si>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</si>
  <si>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</si>
  <si>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</si>
  <si>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</si>
  <si>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</si>
  <si>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</si>
  <si>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</si>
  <si>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</si>
  <si>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</si>
  <si>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</si>
  <si>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</si>
  <si>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</si>
  <si>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</si>
  <si>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</si>
  <si>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</si>
  <si>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</si>
  <si>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</si>
  <si>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</si>
  <si>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</si>
  <si>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</si>
  <si>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</si>
  <si>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</si>
  <si>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</si>
  <si>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</si>
  <si>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</si>
  <si>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</si>
  <si>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</si>
  <si>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</si>
  <si>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</si>
  <si>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</si>
  <si>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</si>
  <si>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</si>
  <si>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</si>
  <si>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</si>
  <si>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</si>
  <si>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</si>
  <si>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</si>
  <si>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</si>
  <si>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</si>
  <si>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</si>
  <si>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</si>
  <si>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</si>
  <si>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</si>
  <si>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</si>
  <si>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</si>
  <si>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</si>
  <si>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</si>
  <si>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</si>
  <si>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</si>
  <si>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</si>
  <si>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</si>
  <si>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</si>
  <si>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</si>
  <si>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</si>
  <si>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</si>
  <si>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</si>
  <si>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</si>
  <si>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</si>
  <si>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</si>
  <si>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</si>
  <si>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</si>
  <si>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</si>
  <si>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</si>
  <si>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</si>
  <si>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</si>
  <si>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</si>
  <si>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</si>
  <si>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</si>
  <si>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</si>
  <si>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</si>
  <si>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</si>
  <si>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</si>
  <si>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</si>
  <si>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</si>
  <si>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</si>
  <si>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</si>
  <si>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</si>
  <si>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</si>
  <si>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</si>
  <si>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</si>
  <si>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</si>
  <si>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</si>
  <si>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</si>
  <si>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</si>
  <si>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</si>
  <si>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</si>
  <si>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</si>
  <si>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</si>
  <si>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</si>
  <si>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</si>
  <si>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</si>
  <si>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</si>
  <si>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</si>
  <si>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</si>
  <si>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</si>
  <si>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</si>
  <si>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</si>
  <si>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</si>
  <si>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</si>
  <si>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</si>
  <si>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</si>
  <si>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</si>
  <si>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</si>
  <si>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</si>
  <si>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</si>
  <si>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</si>
  <si>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</si>
  <si>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</si>
  <si>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</si>
  <si>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</si>
  <si>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</si>
  <si>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</si>
  <si>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</si>
  <si>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</si>
  <si>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</si>
  <si>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</si>
  <si>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</si>
  <si>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</si>
  <si>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</si>
  <si>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</si>
  <si>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</si>
  <si>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</si>
  <si>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</si>
  <si>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</si>
  <si>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</si>
  <si>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</si>
  <si>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</si>
  <si>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</si>
  <si>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</si>
  <si>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</si>
  <si>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</si>
  <si>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</si>
  <si>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</si>
  <si>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</si>
  <si>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</si>
  <si>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</si>
  <si>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</si>
  <si>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</si>
  <si>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</si>
  <si>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</si>
  <si>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</si>
  <si>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</si>
  <si>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</si>
  <si>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</si>
  <si>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</si>
  <si>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</si>
  <si>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</si>
  <si>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</si>
  <si>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</si>
  <si>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</si>
  <si>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</si>
  <si>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</si>
  <si>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</si>
  <si>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</si>
  <si>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</si>
  <si>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</si>
  <si>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</si>
  <si>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</si>
  <si>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</si>
  <si>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</si>
  <si>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</si>
  <si>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</si>
  <si>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</si>
  <si>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</si>
  <si>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</si>
  <si>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</si>
  <si>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</si>
  <si>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</si>
  <si>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</si>
  <si>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</si>
  <si>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</si>
  <si>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</si>
  <si>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</si>
  <si>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</si>
  <si>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</si>
  <si>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</si>
  <si>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</si>
  <si>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</si>
  <si>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</si>
  <si>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</si>
  <si>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</si>
  <si>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</si>
  <si>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</si>
  <si>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</si>
  <si>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</si>
  <si>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</si>
  <si>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</si>
  <si>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</si>
  <si>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</si>
  <si>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</si>
  <si>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</si>
  <si>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</si>
  <si>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</si>
  <si>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</si>
  <si>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</si>
  <si>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</si>
  <si>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</si>
  <si>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</si>
  <si>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</si>
  <si>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</si>
  <si>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</si>
  <si>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</si>
  <si>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</si>
  <si>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</si>
  <si>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</si>
  <si>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</si>
  <si>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</si>
  <si>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</si>
  <si>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</si>
  <si>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</si>
  <si>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</si>
  <si>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</si>
  <si>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</si>
  <si>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</si>
  <si>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</si>
  <si>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</si>
  <si>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</si>
  <si>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</si>
  <si>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</si>
  <si>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</si>
  <si>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</si>
  <si>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</si>
  <si>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</si>
  <si>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</si>
  <si>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</si>
  <si>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</si>
  <si>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</si>
  <si>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</si>
  <si>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</si>
  <si>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</si>
  <si>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</si>
  <si>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</si>
  <si>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</si>
  <si>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</si>
  <si>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</si>
  <si>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</si>
  <si>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</si>
  <si>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</si>
  <si>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</si>
  <si>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</si>
  <si>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</si>
  <si>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</si>
  <si>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</si>
  <si>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</si>
  <si>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</si>
  <si>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</si>
  <si>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</si>
  <si>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</si>
  <si>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</si>
  <si>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</si>
  <si>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</si>
  <si>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</si>
  <si>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</si>
  <si>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</si>
  <si>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</si>
  <si>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</si>
  <si>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</si>
  <si>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</si>
  <si>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</si>
  <si>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</si>
  <si>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</si>
  <si>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</si>
  <si>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</si>
  <si>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</si>
  <si>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</si>
  <si>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</si>
  <si>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</si>
  <si>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</si>
  <si>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</si>
  <si>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</si>
  <si>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</si>
  <si>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</si>
  <si>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</si>
  <si>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</si>
  <si>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</si>
  <si>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</si>
  <si>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</si>
  <si>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</si>
  <si>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</si>
  <si>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</si>
  <si>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</si>
  <si>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</si>
  <si>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</si>
  <si>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</si>
  <si>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</si>
  <si>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</si>
  <si>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</si>
  <si>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</si>
  <si>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</si>
  <si>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</si>
  <si>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</si>
  <si>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</si>
  <si>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</si>
  <si>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</si>
  <si>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</si>
  <si>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</si>
  <si>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</si>
  <si>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</si>
  <si>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</si>
  <si>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</si>
  <si>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</si>
  <si>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</si>
  <si>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</si>
  <si>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</si>
  <si>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</si>
  <si>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</si>
  <si>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</si>
  <si>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</si>
  <si>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</si>
  <si>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</si>
  <si>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</si>
  <si>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</si>
  <si>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</si>
  <si>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</si>
  <si>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</si>
  <si>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</si>
  <si>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</si>
  <si>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</si>
  <si>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</si>
  <si>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</si>
  <si>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</si>
  <si>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</si>
  <si>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</si>
  <si>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</si>
  <si>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</si>
  <si>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</si>
  <si>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</si>
  <si>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</si>
  <si>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</si>
  <si>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</si>
  <si>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</si>
  <si>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</si>
  <si>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</si>
  <si>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</si>
  <si>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</si>
  <si>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</si>
  <si>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</si>
  <si>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</si>
  <si>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</si>
  <si>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</si>
  <si>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</si>
  <si>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</si>
  <si>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</si>
  <si>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</si>
  <si>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</si>
  <si>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</si>
  <si>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</si>
  <si>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</si>
  <si>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</si>
  <si>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</si>
  <si>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</si>
  <si>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</si>
  <si>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</si>
  <si>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</si>
  <si>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</si>
  <si>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</si>
  <si>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</si>
  <si>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</si>
  <si>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</si>
  <si>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</si>
  <si>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</si>
  <si>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</si>
  <si>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</si>
  <si>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</si>
  <si>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</si>
  <si>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</si>
  <si>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</si>
  <si>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</si>
  <si>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</si>
  <si>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</si>
  <si>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</si>
  <si>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</si>
  <si>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</si>
  <si>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</si>
  <si>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</si>
  <si>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</si>
  <si>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</si>
  <si>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</si>
  <si>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</si>
  <si>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</si>
  <si>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</si>
  <si>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</si>
  <si>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</si>
  <si>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</si>
  <si>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</si>
  <si>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</si>
  <si>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</si>
  <si>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</si>
  <si>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</si>
  <si>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</si>
  <si>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</si>
  <si>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</si>
  <si>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</si>
  <si>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</si>
  <si>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</si>
  <si>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</si>
  <si>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</si>
  <si>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</si>
  <si>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</si>
  <si>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</si>
  <si>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</si>
  <si>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</si>
  <si>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</si>
  <si>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</si>
  <si>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</si>
  <si>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</si>
  <si>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</si>
  <si>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</si>
  <si>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</si>
  <si>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</si>
  <si>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</si>
  <si>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</si>
  <si>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</si>
  <si>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</si>
  <si>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</si>
  <si>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</si>
  <si>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</si>
  <si>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</si>
  <si>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</si>
  <si>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</si>
  <si>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</si>
  <si>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</si>
  <si>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</si>
  <si>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</si>
  <si>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</si>
  <si>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</si>
  <si>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</si>
  <si>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</si>
  <si>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</si>
  <si>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</si>
  <si>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</si>
  <si>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</si>
  <si>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</si>
  <si>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</si>
  <si>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</si>
  <si>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</si>
  <si>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</si>
  <si>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</si>
  <si>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</si>
  <si>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</si>
  <si>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</si>
  <si>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</si>
  <si>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</si>
  <si>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</si>
  <si>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</si>
  <si>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</si>
  <si>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</si>
  <si>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</si>
  <si>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</si>
  <si>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</si>
  <si>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</si>
  <si>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</si>
  <si>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</si>
  <si>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</si>
  <si>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</si>
  <si>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</si>
  <si>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</si>
  <si>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</si>
  <si>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</si>
  <si>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</si>
  <si>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</si>
  <si>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</si>
  <si>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</si>
  <si>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</si>
  <si>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</si>
  <si>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</si>
  <si>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</si>
  <si>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</si>
  <si>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</si>
  <si>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</si>
  <si>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</si>
  <si>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</si>
  <si>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</si>
  <si>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</si>
  <si>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</si>
  <si>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</si>
  <si>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</si>
  <si>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</si>
  <si>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</si>
  <si>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</si>
  <si>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</si>
  <si>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</si>
  <si>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</si>
  <si>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</si>
  <si>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</si>
  <si>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</si>
  <si>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</si>
  <si>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</si>
  <si>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</si>
  <si>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</si>
  <si>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</si>
  <si>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</si>
  <si>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</si>
  <si>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</si>
  <si>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</si>
  <si>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</si>
  <si>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</si>
  <si>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</si>
  <si>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</si>
  <si>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</si>
  <si>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</si>
  <si>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</si>
  <si>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</si>
  <si>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</si>
  <si>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</si>
  <si>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</si>
  <si>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</si>
  <si>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</si>
  <si>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</si>
  <si>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</si>
  <si>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</si>
  <si>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</si>
  <si>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</si>
  <si>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</si>
  <si>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</si>
  <si>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</si>
  <si>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</si>
  <si>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</si>
  <si>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</si>
  <si>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</si>
  <si>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</si>
  <si>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</si>
  <si>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</si>
  <si>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</si>
  <si>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</si>
  <si>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</si>
  <si>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</si>
  <si>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</si>
  <si>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</si>
  <si>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</si>
  <si>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</si>
  <si>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</si>
  <si>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</si>
  <si>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</si>
  <si>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</si>
  <si>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</si>
  <si>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</si>
  <si>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</si>
  <si>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</si>
  <si>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</si>
  <si>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</si>
  <si>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</si>
  <si>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</si>
  <si>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</si>
  <si>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</si>
  <si>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</si>
  <si>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</si>
  <si>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</si>
  <si>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</si>
  <si>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</si>
  <si>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</si>
  <si>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</si>
  <si>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</si>
  <si>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</si>
  <si>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</si>
  <si>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</si>
  <si>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</si>
  <si>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</si>
  <si>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</si>
  <si>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</si>
  <si>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</si>
  <si>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</si>
  <si>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</si>
  <si>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</si>
  <si>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</si>
  <si>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</si>
  <si>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</si>
  <si>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</si>
  <si>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</si>
  <si>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</si>
  <si>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</si>
  <si>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</si>
  <si>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</si>
  <si>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</si>
  <si>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</si>
  <si>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</si>
  <si>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</si>
  <si>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</si>
  <si>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</si>
  <si>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</si>
  <si>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</si>
  <si>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</si>
  <si>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</si>
  <si>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</si>
  <si>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</si>
  <si>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</si>
  <si>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</si>
  <si>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</si>
  <si>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</si>
  <si>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</si>
  <si>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</si>
  <si>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</si>
  <si>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</si>
  <si>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</si>
  <si>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</si>
  <si>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</si>
  <si>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</si>
  <si>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</si>
  <si>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</si>
  <si>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</si>
  <si>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</si>
  <si>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</si>
  <si>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</si>
  <si>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</si>
  <si>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</si>
  <si>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</si>
  <si>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</si>
  <si>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</si>
  <si>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</si>
  <si>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</si>
  <si>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</si>
  <si>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</si>
  <si>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</si>
  <si>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</si>
  <si>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</si>
  <si>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</si>
  <si>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</si>
  <si>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</si>
  <si>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</si>
  <si>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</si>
  <si>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</si>
  <si>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</si>
  <si>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</si>
  <si>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</si>
  <si>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</si>
  <si>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</si>
  <si>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</si>
  <si>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</si>
  <si>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</si>
  <si>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</si>
  <si>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</si>
  <si>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</si>
  <si>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</si>
  <si>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</si>
  <si>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</si>
  <si>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</si>
  <si>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</si>
  <si>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</si>
  <si>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</si>
  <si>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</si>
  <si>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</si>
  <si>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</si>
  <si>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</si>
  <si>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</si>
  <si>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</si>
  <si>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</si>
  <si>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</si>
  <si>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</si>
  <si>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</si>
  <si>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</si>
  <si>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</si>
  <si>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</si>
  <si>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</si>
  <si>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</si>
  <si>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</si>
  <si>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</si>
  <si>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</si>
  <si>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</si>
  <si>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</si>
  <si>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</si>
  <si>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</si>
  <si>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</si>
  <si>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</si>
  <si>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</si>
  <si>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</si>
  <si>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</si>
  <si>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</si>
  <si>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</si>
  <si>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</si>
  <si>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</si>
  <si>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</si>
  <si>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</si>
  <si>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</si>
  <si>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</si>
  <si>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</si>
  <si>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</si>
  <si>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</si>
  <si>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</si>
  <si>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</si>
  <si>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</si>
  <si>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</si>
  <si>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</si>
  <si>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</si>
  <si>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</si>
  <si>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</si>
  <si>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</si>
  <si>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</si>
  <si>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</si>
  <si>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</si>
  <si>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</si>
  <si>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</si>
  <si>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</si>
  <si>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</si>
  <si>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</si>
  <si>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</si>
  <si>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</si>
  <si>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</si>
  <si>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</si>
  <si>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</si>
  <si>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</si>
  <si>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</si>
  <si>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</si>
  <si>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</si>
  <si>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</si>
  <si>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</si>
  <si>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</si>
  <si>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</si>
  <si>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</si>
  <si>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</si>
  <si>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</si>
  <si>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</si>
  <si>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</si>
  <si>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</si>
  <si>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</si>
  <si>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</si>
  <si>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</si>
  <si>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</si>
  <si>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</si>
  <si>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</si>
  <si>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</si>
  <si>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</si>
  <si>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</si>
  <si>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</si>
  <si>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</si>
  <si>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</si>
  <si>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</si>
  <si>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</si>
  <si>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</si>
  <si>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</si>
  <si>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</si>
  <si>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</si>
  <si>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</si>
  <si>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</si>
  <si>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</si>
  <si>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</si>
  <si>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</si>
  <si>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</si>
  <si>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</si>
  <si>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</si>
  <si>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</si>
  <si>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</si>
  <si>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</si>
  <si>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</si>
  <si>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</si>
  <si>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</si>
  <si>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</si>
  <si>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</si>
  <si>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</si>
  <si>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</si>
  <si>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</si>
  <si>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</si>
  <si>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</si>
  <si>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</si>
  <si>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</si>
  <si>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</si>
  <si>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</si>
  <si>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</si>
  <si>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</si>
  <si>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</si>
  <si>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</si>
  <si>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</si>
  <si>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</si>
  <si>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</si>
  <si>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</si>
  <si>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</si>
  <si>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</si>
  <si>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</si>
  <si>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</si>
  <si>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</si>
  <si>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</si>
  <si>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</si>
  <si>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</si>
  <si>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</si>
  <si>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</si>
  <si>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</si>
  <si>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</si>
  <si>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</si>
  <si>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</si>
  <si>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</si>
  <si>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</si>
  <si>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</si>
  <si>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</si>
  <si>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</si>
  <si>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</si>
  <si>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</si>
  <si>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</si>
  <si>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</si>
  <si>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</si>
  <si>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</si>
  <si>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</si>
  <si>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</si>
  <si>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</si>
  <si>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</si>
  <si>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</si>
  <si>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</si>
  <si>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</si>
  <si>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</si>
  <si>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</si>
  <si>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</si>
  <si>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</si>
  <si>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</si>
  <si>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</si>
  <si>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</si>
  <si>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</si>
  <si>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</si>
  <si>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</si>
  <si>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</si>
  <si>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</si>
  <si>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</si>
  <si>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</si>
  <si>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</si>
  <si>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</si>
  <si>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</si>
  <si>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</si>
  <si>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</si>
  <si>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</si>
  <si>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</si>
  <si>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</si>
  <si>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</si>
  <si>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</si>
  <si>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</si>
  <si>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</si>
  <si>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</si>
  <si>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</si>
  <si>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</si>
  <si>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</si>
  <si>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</si>
  <si>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</si>
  <si>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</si>
  <si>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</si>
  <si>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</si>
  <si>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</si>
  <si>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</si>
  <si>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</si>
  <si>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</si>
  <si>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</si>
  <si>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</si>
  <si>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</si>
  <si>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</si>
  <si>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</si>
  <si>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</si>
  <si>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</si>
  <si>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</si>
  <si>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</si>
  <si>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</si>
  <si>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</si>
  <si>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</si>
  <si>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</si>
  <si>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</si>
  <si>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</si>
  <si>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</si>
  <si>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</si>
  <si>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</si>
  <si>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</si>
  <si>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</si>
  <si>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</si>
  <si>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</si>
  <si>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</si>
  <si>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</si>
  <si>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</si>
  <si>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</si>
  <si>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</si>
  <si>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</si>
  <si>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</si>
  <si>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</si>
  <si>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</si>
  <si>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</si>
  <si>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</si>
  <si>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</si>
  <si>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</si>
  <si>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</si>
  <si>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</si>
  <si>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</si>
  <si>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</si>
  <si>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</si>
  <si>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</si>
  <si>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</si>
  <si>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</si>
  <si>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</si>
  <si>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</si>
  <si>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</si>
  <si>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</si>
  <si>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</si>
  <si>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</si>
  <si>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</si>
  <si>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</si>
  <si>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</si>
  <si>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</si>
  <si>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</si>
  <si>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</si>
  <si>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</si>
  <si>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</si>
  <si>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</si>
  <si>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</si>
  <si>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</si>
  <si>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</si>
  <si>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</si>
  <si>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</si>
  <si>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</si>
  <si>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</si>
  <si>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</si>
  <si>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</si>
  <si>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</si>
  <si>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</si>
  <si>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</si>
  <si>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</si>
  <si>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</si>
  <si>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</si>
  <si>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</si>
  <si>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</si>
  <si>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</si>
  <si>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</si>
  <si>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</si>
  <si>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</si>
  <si>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</si>
  <si>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</si>
  <si>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</si>
  <si>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</si>
  <si>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</si>
  <si>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</si>
  <si>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</si>
  <si>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</si>
  <si>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</si>
  <si>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</si>
  <si>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</si>
  <si>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</si>
  <si>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</si>
  <si>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</si>
  <si>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</si>
  <si>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</si>
  <si>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</si>
  <si>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</si>
  <si>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</si>
  <si>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</si>
  <si>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</si>
  <si>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</si>
  <si>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</si>
  <si>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</si>
  <si>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</si>
  <si>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</si>
  <si>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</si>
  <si>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</si>
  <si>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</si>
  <si>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</si>
  <si>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</si>
  <si>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</si>
  <si>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</si>
  <si>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</si>
  <si>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</si>
  <si>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</si>
  <si>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</si>
  <si>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</si>
  <si>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</si>
  <si>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</si>
  <si>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</si>
  <si>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</si>
  <si>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</si>
  <si>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</si>
  <si>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</si>
  <si>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</si>
  <si>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</si>
  <si>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</si>
  <si>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</si>
  <si>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</si>
  <si>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</si>
  <si>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</si>
  <si>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</si>
  <si>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</si>
  <si>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</si>
  <si>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</si>
  <si>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</si>
  <si>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</si>
  <si>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</si>
  <si>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</si>
  <si>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</si>
  <si>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</si>
  <si>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</si>
  <si>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</si>
  <si>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</si>
  <si>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</si>
  <si>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</si>
  <si>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</si>
  <si>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</si>
  <si>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</si>
  <si>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</si>
  <si>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</si>
  <si>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</si>
  <si>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</si>
  <si>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</si>
  <si>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</si>
  <si>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</si>
  <si>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</si>
  <si>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</si>
  <si>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</si>
  <si>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</si>
  <si>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</si>
  <si>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</si>
  <si>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</si>
  <si>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</si>
  <si>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</si>
  <si>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</si>
  <si>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</si>
  <si>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</si>
  <si>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</si>
  <si>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</si>
  <si>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</si>
  <si>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</si>
  <si>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</si>
  <si>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</si>
  <si>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</si>
  <si>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</si>
  <si>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</si>
  <si>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</si>
  <si>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</si>
  <si>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</si>
  <si>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</si>
  <si>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</si>
  <si>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</si>
  <si>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</si>
  <si>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</si>
  <si>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</si>
  <si>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</si>
  <si>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</si>
  <si>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</si>
  <si>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</si>
  <si>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</si>
  <si>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</si>
  <si>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</si>
  <si>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</si>
  <si>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</si>
  <si>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</si>
  <si>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</si>
  <si>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</si>
  <si>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</si>
  <si>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</si>
  <si>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</si>
  <si>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</si>
  <si>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</si>
  <si>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</si>
  <si>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</si>
  <si>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</si>
  <si>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</si>
  <si>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</si>
  <si>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</si>
  <si>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</si>
  <si>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</si>
  <si>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</si>
  <si>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</si>
  <si>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</si>
  <si>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</si>
  <si>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</si>
  <si>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</si>
  <si>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</si>
  <si>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</si>
  <si>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</si>
  <si>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</si>
  <si>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</si>
  <si>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</si>
  <si>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</si>
  <si>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</si>
  <si>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</si>
  <si>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</si>
  <si>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</si>
  <si>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</si>
  <si>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</si>
  <si>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</si>
  <si>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</si>
  <si>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</si>
  <si>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</si>
  <si>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</si>
  <si>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</si>
  <si>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</si>
  <si>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</si>
  <si>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</si>
  <si>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</si>
  <si>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</si>
  <si>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</si>
  <si>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</si>
  <si>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</si>
  <si>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</si>
  <si>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</si>
  <si>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</si>
  <si>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</si>
  <si>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</si>
  <si>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</si>
  <si>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</si>
  <si>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</si>
  <si>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</si>
  <si>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</si>
  <si>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</si>
  <si>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</si>
  <si>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</si>
  <si>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</si>
  <si>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</si>
  <si>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</si>
  <si>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</si>
  <si>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</si>
  <si>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</si>
  <si>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</si>
  <si>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</si>
  <si>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</si>
  <si>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</si>
  <si>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</si>
  <si>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</si>
  <si>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</si>
  <si>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</si>
  <si>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</si>
  <si>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</si>
  <si>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</si>
  <si>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</si>
  <si>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</si>
  <si>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</si>
  <si>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</si>
  <si>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</si>
  <si>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</si>
  <si>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</si>
  <si>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</si>
  <si>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</si>
  <si>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</si>
  <si>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</si>
  <si>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</si>
  <si>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</si>
  <si>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</si>
  <si>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</si>
  <si>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</si>
  <si>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</si>
  <si>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</si>
  <si>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</si>
  <si>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</si>
  <si>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</si>
  <si>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</si>
  <si>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</si>
  <si>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</si>
  <si>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</si>
  <si>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</si>
  <si>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</si>
  <si>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</si>
  <si>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</si>
  <si>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</si>
  <si>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</si>
  <si>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</si>
  <si>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</si>
  <si>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</si>
  <si>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</si>
  <si>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</si>
  <si>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</si>
  <si>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</si>
  <si>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</si>
  <si>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</si>
  <si>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</si>
  <si>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</si>
  <si>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</si>
  <si>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</si>
  <si>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</si>
  <si>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</si>
  <si>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</si>
  <si>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</si>
  <si>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</si>
  <si>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</si>
  <si>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</si>
  <si>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</si>
  <si>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</si>
  <si>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</si>
  <si>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</si>
  <si>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</si>
  <si>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</si>
  <si>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</si>
  <si>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</si>
  <si>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</si>
  <si>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</si>
  <si>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</si>
  <si>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</si>
  <si>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</si>
  <si>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</si>
  <si>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</si>
  <si>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</si>
  <si>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</si>
  <si>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</si>
  <si>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</si>
  <si>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</si>
  <si>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</si>
  <si>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</si>
  <si>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</si>
  <si>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</si>
  <si>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</si>
  <si>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</si>
  <si>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</si>
  <si>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</si>
  <si>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</si>
  <si>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</si>
  <si>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</si>
  <si>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</si>
  <si>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</si>
  <si>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</si>
  <si>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</si>
  <si>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</si>
  <si>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</si>
  <si>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</si>
  <si>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</si>
  <si>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</si>
  <si>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</si>
  <si>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</si>
  <si>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</si>
  <si>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</si>
  <si>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</si>
  <si>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</si>
  <si>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</si>
  <si>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</si>
  <si>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</si>
  <si>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</si>
  <si>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</si>
  <si>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</si>
  <si>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</si>
  <si>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</si>
  <si>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</si>
  <si>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</si>
  <si>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</si>
  <si>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</si>
  <si>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</si>
  <si>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</si>
  <si>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</si>
  <si>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</si>
  <si>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</si>
  <si>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</si>
  <si>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</si>
  <si>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</si>
  <si>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</si>
  <si>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</si>
  <si>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</si>
  <si>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</si>
  <si>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</si>
  <si>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</si>
  <si>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</si>
  <si>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</si>
  <si>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</si>
  <si>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</si>
  <si>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</si>
  <si>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</si>
  <si>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</si>
  <si>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</si>
  <si>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</si>
  <si>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</si>
  <si>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</si>
  <si>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</si>
  <si>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</si>
  <si>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</si>
  <si>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</si>
  <si>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</si>
  <si>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</si>
  <si>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</si>
  <si>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</si>
  <si>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</si>
  <si>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</si>
  <si>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</si>
  <si>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</si>
  <si>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</si>
  <si>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</si>
  <si>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</si>
  <si>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</si>
  <si>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</si>
  <si>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</si>
  <si>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</si>
  <si>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</si>
  <si>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</si>
  <si>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</si>
  <si>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</si>
  <si>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</si>
  <si>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</si>
  <si>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</si>
  <si>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</si>
  <si>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</si>
  <si>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</si>
  <si>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</si>
  <si>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</si>
  <si>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</si>
  <si>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</si>
  <si>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</si>
  <si>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</si>
  <si>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</si>
  <si>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</si>
  <si>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</si>
  <si>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</si>
  <si>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</si>
  <si>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</si>
  <si>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</si>
  <si>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</si>
  <si>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</si>
  <si>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</si>
  <si>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</si>
  <si>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</si>
  <si>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</si>
  <si>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</si>
  <si>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</si>
  <si>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</si>
  <si>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</si>
  <si>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</si>
  <si>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</si>
  <si>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</si>
  <si>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</si>
  <si>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</si>
  <si>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</si>
  <si>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</si>
  <si>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</si>
  <si>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</si>
  <si>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</si>
  <si>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</si>
  <si>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</si>
  <si>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</si>
  <si>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</si>
  <si>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</si>
  <si>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</si>
  <si>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</si>
  <si>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</si>
  <si>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</si>
  <si>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</si>
  <si>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</si>
  <si>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</si>
  <si>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</si>
  <si>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</si>
  <si>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</si>
  <si>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</si>
  <si>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</si>
  <si>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</si>
  <si>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</si>
  <si>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</si>
  <si>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</si>
  <si>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</si>
  <si>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</si>
  <si>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</si>
  <si>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</si>
  <si>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</si>
  <si>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</si>
  <si>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</si>
  <si>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</si>
  <si>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</si>
  <si>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</si>
  <si>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</si>
  <si>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</si>
  <si>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</si>
  <si>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</si>
  <si>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</si>
  <si>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</si>
  <si>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</si>
  <si>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</si>
  <si>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</si>
  <si>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</si>
  <si>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</si>
  <si>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</si>
  <si>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</si>
  <si>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</si>
  <si>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</si>
  <si>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</si>
  <si>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</si>
  <si>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</si>
  <si>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</si>
  <si>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</si>
  <si>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</si>
  <si>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</si>
  <si>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</si>
  <si>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</si>
  <si>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</si>
  <si>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</si>
  <si>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</si>
  <si>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</si>
  <si>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</si>
  <si>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</si>
  <si>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</si>
  <si>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</si>
  <si>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</si>
  <si>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</si>
  <si>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</si>
  <si>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</si>
  <si>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</si>
  <si>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</si>
  <si>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</si>
  <si>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</si>
  <si>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</si>
  <si>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</si>
  <si>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</si>
  <si>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</si>
  <si>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</si>
  <si>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</si>
  <si>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</si>
  <si>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</si>
  <si>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</si>
  <si>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</si>
  <si>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</si>
  <si>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</si>
  <si>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</si>
  <si>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</si>
  <si>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</si>
  <si>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</si>
  <si>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</si>
  <si>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</si>
  <si>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</si>
  <si>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</si>
  <si>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</si>
  <si>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</si>
  <si>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</si>
  <si>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</si>
  <si>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</si>
  <si>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</si>
  <si>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</si>
  <si>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</si>
  <si>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</si>
  <si>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</si>
  <si>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</si>
  <si>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</si>
  <si>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</si>
  <si>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</si>
  <si>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</si>
  <si>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</si>
  <si>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</si>
  <si>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</si>
  <si>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</si>
  <si>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</si>
  <si>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</si>
  <si>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</si>
  <si>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</si>
  <si>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</si>
  <si>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</si>
  <si>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</si>
  <si>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</si>
  <si>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</si>
  <si>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</si>
  <si>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</si>
  <si>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</si>
  <si>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</si>
  <si>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</si>
  <si>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</si>
  <si>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</si>
  <si>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</si>
  <si>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</si>
  <si>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</si>
  <si>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</si>
  <si>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</si>
  <si>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</si>
  <si>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</si>
  <si>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</si>
  <si>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</si>
  <si>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</si>
  <si>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</si>
  <si>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</si>
  <si>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</si>
  <si>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</si>
  <si>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</si>
  <si>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</si>
  <si>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</si>
  <si>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</si>
  <si>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</si>
  <si>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</si>
  <si>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</si>
  <si>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</si>
  <si>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</si>
  <si>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</si>
  <si>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</si>
  <si>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</si>
  <si>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</si>
  <si>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</si>
  <si>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</si>
  <si>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</si>
  <si>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</si>
  <si>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</si>
  <si>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</si>
  <si>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</si>
  <si>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</si>
  <si>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</si>
  <si>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</si>
  <si>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</si>
  <si>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</si>
  <si>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</si>
  <si>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</si>
  <si>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</si>
  <si>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</si>
  <si>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</si>
  <si>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</si>
  <si>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</si>
  <si>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</si>
  <si>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</si>
  <si>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</si>
  <si>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</si>
  <si>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</si>
  <si>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</si>
  <si>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</si>
  <si>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</si>
  <si>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</si>
  <si>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</si>
  <si>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</si>
  <si>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</si>
  <si>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</si>
  <si>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</si>
  <si>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</si>
  <si>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</si>
  <si>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</si>
  <si>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</si>
  <si>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</si>
  <si>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</si>
  <si>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</si>
  <si>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</si>
  <si>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</si>
  <si>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</si>
  <si>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</si>
  <si>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</si>
  <si>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</si>
  <si>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</si>
  <si>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</si>
  <si>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</si>
  <si>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</si>
  <si>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</si>
  <si>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</si>
  <si>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</si>
  <si>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</si>
  <si>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</si>
  <si>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</si>
  <si>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</si>
  <si>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</si>
  <si>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</si>
  <si>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</si>
  <si>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</si>
  <si>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</si>
  <si>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</si>
  <si>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</si>
  <si>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</si>
  <si>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</si>
  <si>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</si>
  <si>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</si>
  <si>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</si>
  <si>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</si>
  <si>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</si>
  <si>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</si>
  <si>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</si>
  <si>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</si>
  <si>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</si>
  <si>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</si>
  <si>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</si>
  <si>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</si>
  <si>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</si>
  <si>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</si>
  <si>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</si>
  <si>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</si>
  <si>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</si>
  <si>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</si>
  <si>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</si>
  <si>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</si>
  <si>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</si>
  <si>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</si>
  <si>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</si>
  <si>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</si>
  <si>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</si>
  <si>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</si>
  <si>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</si>
  <si>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</si>
  <si>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</si>
  <si>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</si>
  <si>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</si>
  <si>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</si>
  <si>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</si>
  <si>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</si>
  <si>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</si>
  <si>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</si>
  <si>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</si>
  <si>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</si>
  <si>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</si>
  <si>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</si>
  <si>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</si>
  <si>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</si>
  <si>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</si>
  <si>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</si>
  <si>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</si>
  <si>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</si>
  <si>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</si>
  <si>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</si>
  <si>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</si>
  <si>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</si>
  <si>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</si>
  <si>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</si>
  <si>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</si>
  <si>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</si>
  <si>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</si>
  <si>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</si>
  <si>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</si>
  <si>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</si>
  <si>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</si>
  <si>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</si>
  <si>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</si>
  <si>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</si>
  <si>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</si>
  <si>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</si>
  <si>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</si>
  <si>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</si>
  <si>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</si>
  <si>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</si>
  <si>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</si>
  <si>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</si>
  <si>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</si>
  <si>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</si>
  <si>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</si>
  <si>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</si>
  <si>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</si>
  <si>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</si>
  <si>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</si>
  <si>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</si>
  <si>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</si>
  <si>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</si>
  <si>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</si>
  <si>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</si>
  <si>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</si>
  <si>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</si>
  <si>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</si>
  <si>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</si>
  <si>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</si>
  <si>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</si>
  <si>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</si>
  <si>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</si>
  <si>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</si>
  <si>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</si>
  <si>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</si>
  <si>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</si>
  <si>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</si>
  <si>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</si>
  <si>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</si>
  <si>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</si>
  <si>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</si>
  <si>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</si>
  <si>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</si>
  <si>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</si>
  <si>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</si>
  <si>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</si>
  <si>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</si>
  <si>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</si>
  <si>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</si>
  <si>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</si>
  <si>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</si>
  <si>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</si>
  <si>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</si>
  <si>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</si>
  <si>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</si>
  <si>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</si>
  <si>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</si>
  <si>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</si>
  <si>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</si>
  <si>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</si>
  <si>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</si>
  <si>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</si>
  <si>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</si>
  <si>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</si>
  <si>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</si>
  <si>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</si>
  <si>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</si>
  <si>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</si>
  <si>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</si>
  <si>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</si>
  <si>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</si>
  <si>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</si>
  <si>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</si>
  <si>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</si>
  <si>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</si>
  <si>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</si>
  <si>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</si>
  <si>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</si>
  <si>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</si>
  <si>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</si>
  <si>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</si>
  <si>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</si>
  <si>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</si>
  <si>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</si>
  <si>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</si>
  <si>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</si>
  <si>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</si>
  <si>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</si>
  <si>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</si>
  <si>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</si>
  <si>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</si>
  <si>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</si>
  <si>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</si>
  <si>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</si>
  <si>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</si>
  <si>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</si>
  <si>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</si>
  <si>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</si>
  <si>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</si>
  <si>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</si>
  <si>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</si>
  <si>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</si>
  <si>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</si>
  <si>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</si>
  <si>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</si>
  <si>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</si>
  <si>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</si>
  <si>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</si>
  <si>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</si>
  <si>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</si>
  <si>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</si>
  <si>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</si>
  <si>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</si>
  <si>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</si>
  <si>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</si>
  <si>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</si>
  <si>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</si>
  <si>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</si>
  <si>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</si>
  <si>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</si>
  <si>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</si>
  <si>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</si>
  <si>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</si>
  <si>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</si>
  <si>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</si>
  <si>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</si>
  <si>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</si>
  <si>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</si>
  <si>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</si>
  <si>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</si>
  <si>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</si>
  <si>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</si>
  <si>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</si>
  <si>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</si>
  <si>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</si>
  <si>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</si>
  <si>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</si>
  <si>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</si>
  <si>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</si>
  <si>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</si>
  <si>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</si>
  <si>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</si>
  <si>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</si>
  <si>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</si>
  <si>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</si>
  <si>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</si>
  <si>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</si>
  <si>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</si>
  <si>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</si>
  <si>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</si>
  <si>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</si>
  <si>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</si>
  <si>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</si>
  <si>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</si>
  <si>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</si>
  <si>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</si>
  <si>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</si>
  <si>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</si>
  <si>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</si>
  <si>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</si>
  <si>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</si>
  <si>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</si>
  <si>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</si>
  <si>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</si>
  <si>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</si>
  <si>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</si>
  <si>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</si>
  <si>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</si>
  <si>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</si>
  <si>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</si>
  <si>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</si>
  <si>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</si>
  <si>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</si>
  <si>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</si>
  <si>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</si>
  <si>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</si>
  <si>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</si>
  <si>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</si>
  <si>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</si>
  <si>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</si>
  <si>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</si>
  <si>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</si>
  <si>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</si>
  <si>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</si>
  <si>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</si>
  <si>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</si>
  <si>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</si>
  <si>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</si>
  <si>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</si>
  <si>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</si>
  <si>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</si>
  <si>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</si>
  <si>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</si>
  <si>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</si>
  <si>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</si>
  <si>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</si>
  <si>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</si>
  <si>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</si>
  <si>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</si>
  <si>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</si>
  <si>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</si>
  <si>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</si>
  <si>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</si>
  <si>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</si>
  <si>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</si>
  <si>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</si>
  <si>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</si>
  <si>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</si>
  <si>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</si>
  <si>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</si>
  <si>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</si>
  <si>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</si>
  <si>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</si>
  <si>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</si>
  <si>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</si>
  <si>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</si>
  <si>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</si>
  <si>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</si>
  <si>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</si>
  <si>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</si>
  <si>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</si>
  <si>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</si>
  <si>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</si>
  <si>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</si>
  <si>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</si>
  <si>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</si>
  <si>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</si>
  <si>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</si>
  <si>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</si>
  <si>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</si>
  <si>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</si>
  <si>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</si>
  <si>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</si>
  <si>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</si>
  <si>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</si>
  <si>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</si>
  <si>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</si>
  <si>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</si>
  <si>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</si>
  <si>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</si>
  <si>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</si>
  <si>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</si>
  <si>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</si>
  <si>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</si>
  <si>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</si>
  <si>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</si>
  <si>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</si>
  <si>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</si>
  <si>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</si>
  <si>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</si>
  <si>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</si>
  <si>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</si>
  <si>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</si>
  <si>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</si>
  <si>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</si>
  <si>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</si>
  <si>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</si>
  <si>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</si>
  <si>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</si>
  <si>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</si>
  <si>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</si>
  <si>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</si>
  <si>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</si>
  <si>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</si>
  <si>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</si>
  <si>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</si>
  <si>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</si>
  <si>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</si>
  <si>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</si>
  <si>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</si>
  <si>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</si>
  <si>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</si>
  <si>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</si>
  <si>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</si>
  <si>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</si>
  <si>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</si>
  <si>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</si>
  <si>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</si>
  <si>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</si>
  <si>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</si>
  <si>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</si>
  <si>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</si>
  <si>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</si>
  <si>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</si>
  <si>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</si>
  <si>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</si>
  <si>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</si>
  <si>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</si>
  <si>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</si>
  <si>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</si>
  <si>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</si>
  <si>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</si>
  <si>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</si>
  <si>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</si>
  <si>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</si>
  <si>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</si>
  <si>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</si>
  <si>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</si>
  <si>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</si>
  <si>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</si>
  <si>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</si>
  <si>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</si>
  <si>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</si>
  <si>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</si>
  <si>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</si>
  <si>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</si>
  <si>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</si>
  <si>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</si>
  <si>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</si>
  <si>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</si>
  <si>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</si>
  <si>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</si>
  <si>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</si>
  <si>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</si>
  <si>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</si>
  <si>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</si>
  <si>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</si>
  <si>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</si>
  <si>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</si>
  <si>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</si>
  <si>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</si>
  <si>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</si>
  <si>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</si>
  <si>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</si>
  <si>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</si>
  <si>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</si>
  <si>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</si>
  <si>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</si>
  <si>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</si>
  <si>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</si>
  <si>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</si>
  <si>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</si>
  <si>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</si>
  <si>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</si>
  <si>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</si>
  <si>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</si>
  <si>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</si>
  <si>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</si>
  <si>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</si>
  <si>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</si>
  <si>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</si>
  <si>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</si>
  <si>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</si>
  <si>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</si>
  <si>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</si>
  <si>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</si>
  <si>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</si>
  <si>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</si>
  <si>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</si>
  <si>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</si>
  <si>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</si>
  <si>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</si>
  <si>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</si>
  <si>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</si>
  <si>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</si>
  <si>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</si>
  <si>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</si>
  <si>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</si>
  <si>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</si>
  <si>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</si>
  <si>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</si>
  <si>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</si>
  <si>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</si>
  <si>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</si>
  <si>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</si>
  <si>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</si>
  <si>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</si>
  <si>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</si>
  <si>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</si>
  <si>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</si>
  <si>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</si>
  <si>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</si>
  <si>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</si>
  <si>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</si>
  <si>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</si>
  <si>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</si>
  <si>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</si>
  <si>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</si>
  <si>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</si>
  <si>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</si>
  <si>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</si>
  <si>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</si>
  <si>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</si>
  <si>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</si>
  <si>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</si>
  <si>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</si>
  <si>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</si>
  <si>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</si>
  <si>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</si>
  <si>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</si>
  <si>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</si>
  <si>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</si>
  <si>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</si>
  <si>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</si>
  <si>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</si>
  <si>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</si>
  <si>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</si>
  <si>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</si>
  <si>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</si>
  <si>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</si>
  <si>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</si>
  <si>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</si>
  <si>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</si>
  <si>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</si>
  <si>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</si>
  <si>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</si>
  <si>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</si>
  <si>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</si>
  <si>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</si>
  <si>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</si>
  <si>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</si>
  <si>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</si>
  <si>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</si>
  <si>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</si>
  <si>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</si>
  <si>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</si>
  <si>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</si>
  <si>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</si>
  <si>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</si>
  <si>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</si>
  <si>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</si>
  <si>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</si>
  <si>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</si>
  <si>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</si>
  <si>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</si>
  <si>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</si>
  <si>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</si>
  <si>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</si>
  <si>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</si>
  <si>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</si>
  <si>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</si>
  <si>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</si>
  <si>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</si>
  <si>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</si>
  <si>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</si>
  <si>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</si>
  <si>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</si>
  <si>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</si>
  <si>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</si>
  <si>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</si>
  <si>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</si>
  <si>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</si>
  <si>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</si>
  <si>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</si>
  <si>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</si>
  <si>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</si>
  <si>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</si>
  <si>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</si>
  <si>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</si>
  <si>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</si>
  <si>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</si>
  <si>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</si>
  <si>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</si>
  <si>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</si>
  <si>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</si>
  <si>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</si>
  <si>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</si>
  <si>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</si>
  <si>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</si>
  <si>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</si>
  <si>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</si>
  <si>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</si>
  <si>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</si>
  <si>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</si>
  <si>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</si>
  <si>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</si>
  <si>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</si>
  <si>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</si>
  <si>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</si>
  <si>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</si>
  <si>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</si>
  <si>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</si>
  <si>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</si>
  <si>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</si>
  <si>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</si>
  <si>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</si>
  <si>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</si>
  <si>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</si>
  <si>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</si>
  <si>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</si>
  <si>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</si>
  <si>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</si>
  <si>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</si>
  <si>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</si>
  <si>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</si>
  <si>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</si>
  <si>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</si>
  <si>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</si>
  <si>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</si>
  <si>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</si>
  <si>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</si>
  <si>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</si>
  <si>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</si>
  <si>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</si>
  <si>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</si>
  <si>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</si>
  <si>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</si>
  <si>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</si>
  <si>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</si>
  <si>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</si>
  <si>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</si>
  <si>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</si>
  <si>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</si>
  <si>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</si>
  <si>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</si>
  <si>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</si>
  <si>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</si>
  <si>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</si>
  <si>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</si>
  <si>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</si>
  <si>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</si>
  <si>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</si>
  <si>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</si>
  <si>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</si>
  <si>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</si>
  <si>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</si>
  <si>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</si>
  <si>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</si>
  <si>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</si>
  <si>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</si>
  <si>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</si>
  <si>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</si>
  <si>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</si>
  <si>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</si>
  <si>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</si>
  <si>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</si>
  <si>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</si>
  <si>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</si>
  <si>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</si>
  <si>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</si>
  <si>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</si>
  <si>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</si>
  <si>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</si>
  <si>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</si>
  <si>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</si>
  <si>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</si>
  <si>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</si>
  <si>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</si>
  <si>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</si>
  <si>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</si>
  <si>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</si>
  <si>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</si>
  <si>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</si>
  <si>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</si>
  <si>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</si>
  <si>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</si>
  <si>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</si>
  <si>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</si>
  <si>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</si>
  <si>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</si>
  <si>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</si>
  <si>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</si>
  <si>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</si>
  <si>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</si>
  <si>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</si>
  <si>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</si>
  <si>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</si>
  <si>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</si>
  <si>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</si>
  <si>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</si>
  <si>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</si>
  <si>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</si>
  <si>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</si>
  <si>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</si>
  <si>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</si>
  <si>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</si>
  <si>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</si>
  <si>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</si>
  <si>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</si>
  <si>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</si>
  <si>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</si>
  <si>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</si>
  <si>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</si>
  <si>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</si>
  <si>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</si>
  <si>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</si>
  <si>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</si>
  <si>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</si>
  <si>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</si>
  <si>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</si>
  <si>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</si>
  <si>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</si>
  <si>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</si>
  <si>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</si>
  <si>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</si>
  <si>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</si>
  <si>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</si>
  <si>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</si>
  <si>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</si>
  <si>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</si>
  <si>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</si>
  <si>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</si>
  <si>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</si>
  <si>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</si>
  <si>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</si>
  <si>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</si>
  <si>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</si>
  <si>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</si>
  <si>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</si>
  <si>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</si>
  <si>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</si>
  <si>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</si>
  <si>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</si>
  <si>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</si>
  <si>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</si>
  <si>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</si>
  <si>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</si>
  <si>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</si>
  <si>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</si>
  <si>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</si>
  <si>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</si>
  <si>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</si>
  <si>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</si>
  <si>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</si>
  <si>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</si>
  <si>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</si>
  <si>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</si>
  <si>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</si>
  <si>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</si>
  <si>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</si>
  <si>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</si>
  <si>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</si>
  <si>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</si>
  <si>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</si>
  <si>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</si>
  <si>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</si>
  <si>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</si>
  <si>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</si>
  <si>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</si>
  <si>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</si>
  <si>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</si>
  <si>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</si>
  <si>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</si>
  <si>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</si>
  <si>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</si>
  <si>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</si>
  <si>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</si>
  <si>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</si>
  <si>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</si>
  <si>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</si>
  <si>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</si>
  <si>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</si>
  <si>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</si>
  <si>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</si>
  <si>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</si>
  <si>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</si>
  <si>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</si>
  <si>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</si>
  <si>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</si>
  <si>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</si>
  <si>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</si>
  <si>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</si>
  <si>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</si>
  <si>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</si>
  <si>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</si>
  <si>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</si>
  <si>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</si>
  <si>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</si>
  <si>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</si>
  <si>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</si>
  <si>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</si>
  <si>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</si>
  <si>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</si>
  <si>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</si>
  <si>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</si>
  <si>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</si>
  <si>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</si>
  <si>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</si>
  <si>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</si>
  <si>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</si>
  <si>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</si>
  <si>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</si>
  <si>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</si>
  <si>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</si>
  <si>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</si>
  <si>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</si>
  <si>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</si>
  <si>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</si>
  <si>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</si>
  <si>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</si>
  <si>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</si>
  <si>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</si>
  <si>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</si>
  <si>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</si>
  <si>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</si>
  <si>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</si>
  <si>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</si>
  <si>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</si>
  <si>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</si>
  <si>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</si>
  <si>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</si>
  <si>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</si>
  <si>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</si>
  <si>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</si>
  <si>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</si>
  <si>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</si>
  <si>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</si>
  <si>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</si>
  <si>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</si>
  <si>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</si>
  <si>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</si>
  <si>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</si>
  <si>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</si>
  <si>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</si>
  <si>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</si>
  <si>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</si>
  <si>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</si>
  <si>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</si>
  <si>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</si>
  <si>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</si>
  <si>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</si>
  <si>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</si>
  <si>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</si>
  <si>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</si>
  <si>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</si>
  <si>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</si>
  <si>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</si>
  <si>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</si>
  <si>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</si>
  <si>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</si>
  <si>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</si>
  <si>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</si>
  <si>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</si>
  <si>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</si>
  <si>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</si>
  <si>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</si>
  <si>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</si>
  <si>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</si>
  <si>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</si>
  <si>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</si>
  <si>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</si>
  <si>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</si>
  <si>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</si>
  <si>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</si>
  <si>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</si>
  <si>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</si>
  <si>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</si>
  <si>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</si>
  <si>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</si>
  <si>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</si>
  <si>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</si>
  <si>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</si>
  <si>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</si>
  <si>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</si>
  <si>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</si>
  <si>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</si>
  <si>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</si>
  <si>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</si>
  <si>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</si>
  <si>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</si>
  <si>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</si>
  <si>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</si>
  <si>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</si>
  <si>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</si>
  <si>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</si>
  <si>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</si>
  <si>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</si>
  <si>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</si>
  <si>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</si>
  <si>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</si>
  <si>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</si>
  <si>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</si>
  <si>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</si>
  <si>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</si>
  <si>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</si>
  <si>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</si>
  <si>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</si>
  <si>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</si>
  <si>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</si>
  <si>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</si>
  <si>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</si>
  <si>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</si>
  <si>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</si>
  <si>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</si>
  <si>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</si>
  <si>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</si>
  <si>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</si>
  <si>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</si>
  <si>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</si>
  <si>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</si>
  <si>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</si>
  <si>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</si>
  <si>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</si>
  <si>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</si>
  <si>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</si>
  <si>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</si>
  <si>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</si>
  <si>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</si>
  <si>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</si>
  <si>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</si>
  <si>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</si>
  <si>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</si>
  <si>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</si>
  <si>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</si>
  <si>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</si>
  <si>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</si>
  <si>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</si>
  <si>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</si>
  <si>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</si>
  <si>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</si>
  <si>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</si>
  <si>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</si>
  <si>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</si>
  <si>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</si>
  <si>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</si>
  <si>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</si>
  <si>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</si>
  <si>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</si>
  <si>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</si>
  <si>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</si>
  <si>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</si>
  <si>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</si>
  <si>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</si>
  <si>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</si>
  <si>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</si>
  <si>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</si>
  <si>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</si>
  <si>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</si>
  <si>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</si>
  <si>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</si>
  <si>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</si>
  <si>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</si>
  <si>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</si>
  <si>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</si>
  <si>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</si>
  <si>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</si>
  <si>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</si>
  <si>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</si>
  <si>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</si>
  <si>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</si>
  <si>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</si>
  <si>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</si>
  <si>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</si>
  <si>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</si>
  <si>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</si>
  <si>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</si>
  <si>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</si>
  <si>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</si>
  <si>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</si>
  <si>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</si>
  <si>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</si>
  <si>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</si>
  <si>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</si>
  <si>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</si>
  <si>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</si>
  <si>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</si>
  <si>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</si>
  <si>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</si>
  <si>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</si>
  <si>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</si>
  <si>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</si>
  <si>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</si>
  <si>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</si>
  <si>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</si>
  <si>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</si>
  <si>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</si>
  <si>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</si>
  <si>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</si>
  <si>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</si>
  <si>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</si>
  <si>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</si>
  <si>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</si>
  <si>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</si>
  <si>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</si>
  <si>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</si>
  <si>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</si>
  <si>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</si>
  <si>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</si>
  <si>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</si>
  <si>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</si>
  <si>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</si>
  <si>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</si>
  <si>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</si>
  <si>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</si>
  <si>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</si>
  <si>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</si>
  <si>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</si>
  <si>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</si>
  <si>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</si>
  <si>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</si>
  <si>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</si>
  <si>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</si>
  <si>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</si>
  <si>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</si>
  <si>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</si>
  <si>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</si>
  <si>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</si>
  <si>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</si>
  <si>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</si>
  <si>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</si>
  <si>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</si>
  <si>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</si>
  <si>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</si>
  <si>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</si>
  <si>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</si>
  <si>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</si>
  <si>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</si>
  <si>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</si>
  <si>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</si>
  <si>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</si>
  <si>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</si>
  <si>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</si>
  <si>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</si>
  <si>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</si>
  <si>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</si>
  <si>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</si>
  <si>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</si>
  <si>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</si>
  <si>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</si>
  <si>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</si>
  <si>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</si>
  <si>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</si>
  <si>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</si>
  <si>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</si>
  <si>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</si>
  <si>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</si>
  <si>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</si>
  <si>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</si>
  <si>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</si>
  <si>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</si>
  <si>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</si>
  <si>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</si>
  <si>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</si>
  <si>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</si>
  <si>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</si>
  <si>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</si>
  <si>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</si>
  <si>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</si>
  <si>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</si>
  <si>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</si>
  <si>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</si>
  <si>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</si>
  <si>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</si>
  <si>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</si>
  <si>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</si>
  <si>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</si>
  <si>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</si>
  <si>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</si>
  <si>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</si>
  <si>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</si>
  <si>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</si>
  <si>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</si>
  <si>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</si>
  <si>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</si>
  <si>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</si>
  <si>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</si>
  <si>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</si>
  <si>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</si>
  <si>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</si>
  <si>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</si>
  <si>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</si>
  <si>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</si>
  <si>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</si>
  <si>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</si>
  <si>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</si>
  <si>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</si>
  <si>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</si>
  <si>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</si>
  <si>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</si>
  <si>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</si>
  <si>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</si>
  <si>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</si>
  <si>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</si>
  <si>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</si>
  <si>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</si>
  <si>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</si>
  <si>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</si>
  <si>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</si>
  <si>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</si>
  <si>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</si>
  <si>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</si>
  <si>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</si>
  <si>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</si>
  <si>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</si>
  <si>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</si>
  <si>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</si>
  <si>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</si>
  <si>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</si>
  <si>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</si>
  <si>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</si>
  <si>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</si>
  <si>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</si>
  <si>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</si>
  <si>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</si>
  <si>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</si>
  <si>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</si>
  <si>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</si>
  <si>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</si>
  <si>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</si>
  <si>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</si>
  <si>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</si>
  <si>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</si>
  <si>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</si>
  <si>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</si>
  <si>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</si>
  <si>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</si>
  <si>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</si>
  <si>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</si>
  <si>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</si>
  <si>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</si>
  <si>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</si>
  <si>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</si>
  <si>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</si>
  <si>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</si>
  <si>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</si>
  <si>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</si>
  <si>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</si>
  <si>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</si>
  <si>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</si>
  <si>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</si>
  <si>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</si>
  <si>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</si>
  <si>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</si>
  <si>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</si>
  <si>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</si>
  <si>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</si>
  <si>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</si>
  <si>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</si>
  <si>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</si>
  <si>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</si>
  <si>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</si>
  <si>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</si>
  <si>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</si>
  <si>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</si>
  <si>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</si>
  <si>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</si>
  <si>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</si>
  <si>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</si>
  <si>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</si>
  <si>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</si>
  <si>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</si>
  <si>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</si>
  <si>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</si>
  <si>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</si>
  <si>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</si>
  <si>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</si>
  <si>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</si>
  <si>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</si>
  <si>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</si>
  <si>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</si>
  <si>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</si>
  <si>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</si>
  <si>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</si>
  <si>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</si>
  <si>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</si>
  <si>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</si>
  <si>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</si>
  <si>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</si>
  <si>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</si>
  <si>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</si>
  <si>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</si>
  <si>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</si>
  <si>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</si>
  <si>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</si>
  <si>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</si>
  <si>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</si>
  <si>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</si>
  <si>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</si>
  <si>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</si>
  <si>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</si>
  <si>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</si>
  <si>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</si>
  <si>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</si>
  <si>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</si>
  <si>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</si>
  <si>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</si>
  <si>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</si>
  <si>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</si>
  <si>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</si>
  <si>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</si>
  <si>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</si>
  <si>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</si>
  <si>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</si>
  <si>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</si>
  <si>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</si>
  <si>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</si>
  <si>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</si>
  <si>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</si>
  <si>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</si>
  <si>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</si>
  <si>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</si>
  <si>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</si>
  <si>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</si>
  <si>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</si>
  <si>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</si>
  <si>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</si>
  <si>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</si>
  <si>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</si>
  <si>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</si>
  <si>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</si>
  <si>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</si>
  <si>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</si>
  <si>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</si>
  <si>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</si>
  <si>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</si>
  <si>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</si>
  <si>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</si>
  <si>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</si>
  <si>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</si>
  <si>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</si>
  <si>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</si>
  <si>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</si>
  <si>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</si>
  <si>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</si>
  <si>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</si>
  <si>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</si>
  <si>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</si>
  <si>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</si>
  <si>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</si>
  <si>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</si>
  <si>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</si>
  <si>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</si>
  <si>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</si>
  <si>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</si>
  <si>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</si>
  <si>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</si>
  <si>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</si>
  <si>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</si>
  <si>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</si>
  <si>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</si>
  <si>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</si>
  <si>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</si>
  <si>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</si>
  <si>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</si>
  <si>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</si>
  <si>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</si>
  <si>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</si>
  <si>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</si>
  <si>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</si>
  <si>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</si>
  <si>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</si>
  <si>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</si>
  <si>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</si>
  <si>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</si>
  <si>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</si>
  <si>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</si>
  <si>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</si>
  <si>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</si>
  <si>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</si>
  <si>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</si>
  <si>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</si>
  <si>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</si>
  <si>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</si>
  <si>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</si>
  <si>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</si>
  <si>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</si>
  <si>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</si>
  <si>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</si>
  <si>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</si>
  <si>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</si>
  <si>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</si>
  <si>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</si>
  <si>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</si>
  <si>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</si>
  <si>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</si>
  <si>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</si>
  <si>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</si>
  <si>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</si>
  <si>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</si>
  <si>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</si>
  <si>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</si>
  <si>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</si>
  <si>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</si>
  <si>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</si>
  <si>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</si>
  <si>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</si>
  <si>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</si>
  <si>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</si>
  <si>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</si>
  <si>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</si>
  <si>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</si>
  <si>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</si>
  <si>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</si>
  <si>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</si>
  <si>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</si>
  <si>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</si>
  <si>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</si>
  <si>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</si>
  <si>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</si>
  <si>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</si>
  <si>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</si>
  <si>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</si>
  <si>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</si>
  <si>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</si>
  <si>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</si>
  <si>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</si>
  <si>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</si>
  <si>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</si>
  <si>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</si>
  <si>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</si>
  <si>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</si>
  <si>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</si>
  <si>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</si>
  <si>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</si>
  <si>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</si>
  <si>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</si>
  <si>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</si>
  <si>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</si>
  <si>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</si>
  <si>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</si>
  <si>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</si>
  <si>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</si>
  <si>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</si>
  <si>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</si>
  <si>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</si>
  <si>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</si>
  <si>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</si>
  <si>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</si>
  <si>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</si>
  <si>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</si>
  <si>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</si>
  <si>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</si>
  <si>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</si>
  <si>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</si>
  <si>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</si>
  <si>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</si>
  <si>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</si>
  <si>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</si>
  <si>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</si>
  <si>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</si>
  <si>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</si>
  <si>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</si>
  <si>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</si>
  <si>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</si>
  <si>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</si>
  <si>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</si>
  <si>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</si>
  <si>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</si>
  <si>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</si>
  <si>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</si>
  <si>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</si>
  <si>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</si>
  <si>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</si>
  <si>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</si>
  <si>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</si>
  <si>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</si>
  <si>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</si>
  <si>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</si>
  <si>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</si>
  <si>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</si>
  <si>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</si>
  <si>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</si>
  <si>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</si>
  <si>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</si>
  <si>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</si>
  <si>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</si>
  <si>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</si>
  <si>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</si>
  <si>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</si>
  <si>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</si>
  <si>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</si>
  <si>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</si>
  <si>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</si>
  <si>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</si>
  <si>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</si>
  <si>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</si>
  <si>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</si>
  <si>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</si>
  <si>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</si>
  <si>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</si>
  <si>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</si>
  <si>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</si>
  <si>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</si>
  <si>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</si>
  <si>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</si>
  <si>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</si>
  <si>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</si>
  <si>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</si>
  <si>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</si>
  <si>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</si>
  <si>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</si>
  <si>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</si>
  <si>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</si>
  <si>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</si>
  <si>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</si>
  <si>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</si>
  <si>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</si>
  <si>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</si>
  <si>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</si>
  <si>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</si>
  <si>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</si>
  <si>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</si>
  <si>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</si>
  <si>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</si>
  <si>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</si>
  <si>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</si>
  <si>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</si>
  <si>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</si>
  <si>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</si>
  <si>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</si>
  <si>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</si>
  <si>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</si>
  <si>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</si>
  <si>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</si>
  <si>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</si>
  <si>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</si>
  <si>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</si>
  <si>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</si>
  <si>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</si>
  <si>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</si>
  <si>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</si>
  <si>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</si>
  <si>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</si>
  <si>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</si>
  <si>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</si>
  <si>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</si>
  <si>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</si>
  <si>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</si>
  <si>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</si>
  <si>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</si>
  <si>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</si>
  <si>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</si>
  <si>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</si>
  <si>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</si>
  <si>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</si>
  <si>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</si>
  <si>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</si>
  <si>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</si>
  <si>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</si>
  <si>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</si>
  <si>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</si>
  <si>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</si>
  <si>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</si>
  <si>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</si>
  <si>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</si>
  <si>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</si>
  <si>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</si>
  <si>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</si>
  <si>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</si>
  <si>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</si>
  <si>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</si>
  <si>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</si>
  <si>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</si>
  <si>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</si>
  <si>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</si>
  <si>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</si>
  <si>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</si>
  <si>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</si>
  <si>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</si>
  <si>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</si>
  <si>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</si>
  <si>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</si>
  <si>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</si>
  <si>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</si>
  <si>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</si>
  <si>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</si>
  <si>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</si>
  <si>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</si>
  <si>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</si>
  <si>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</si>
  <si>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</si>
  <si>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</si>
  <si>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</si>
  <si>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</si>
  <si>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</si>
  <si>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</si>
  <si>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</si>
  <si>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</si>
  <si>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</si>
  <si>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</si>
  <si>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</si>
  <si>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</si>
  <si>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</si>
  <si>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</si>
  <si>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</si>
  <si>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</si>
  <si>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</si>
  <si>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</si>
  <si>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</si>
  <si>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</si>
  <si>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</si>
  <si>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</si>
  <si>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</si>
  <si>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</si>
  <si>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</si>
  <si>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</si>
  <si>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</si>
  <si>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</si>
  <si>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</si>
  <si>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</si>
  <si>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</si>
  <si>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</si>
  <si>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</si>
  <si>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</si>
  <si>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</si>
  <si>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</si>
  <si>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</si>
  <si>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</si>
  <si>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</si>
  <si>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</si>
  <si>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</si>
  <si>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</si>
  <si>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</si>
  <si>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</si>
  <si>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</si>
  <si>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</si>
  <si>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</si>
  <si>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</si>
  <si>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</si>
  <si>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</si>
  <si>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</si>
  <si>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</si>
  <si>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</si>
  <si>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</si>
  <si>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</si>
  <si>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</si>
  <si>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</si>
  <si>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</si>
  <si>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</si>
  <si>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</si>
  <si>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</si>
  <si>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</si>
  <si>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</si>
  <si>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</si>
  <si>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</si>
  <si>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</si>
  <si>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</si>
  <si>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</si>
  <si>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</si>
  <si>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</si>
  <si>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</si>
  <si>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</si>
  <si>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</si>
  <si>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</si>
  <si>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</si>
  <si>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</si>
  <si>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</si>
  <si>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</si>
  <si>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</si>
  <si>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</si>
  <si>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</si>
  <si>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</si>
  <si>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</si>
  <si>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</si>
  <si>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</si>
  <si>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</si>
  <si>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</si>
  <si>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</si>
  <si>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</si>
  <si>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</si>
  <si>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</si>
  <si>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</si>
  <si>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</si>
  <si>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</si>
  <si>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</si>
  <si>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</si>
  <si>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</si>
  <si>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</si>
  <si>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</si>
  <si>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</si>
  <si>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</si>
  <si>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</si>
  <si>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</si>
  <si>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</si>
  <si>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</si>
  <si>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</si>
  <si>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</si>
  <si>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</si>
  <si>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</si>
  <si>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</si>
  <si>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</si>
  <si>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</si>
  <si>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</si>
  <si>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</si>
  <si>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</si>
  <si>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</si>
  <si>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</si>
  <si>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</si>
  <si>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</si>
  <si>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</si>
  <si>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</si>
  <si>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</si>
  <si>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</si>
  <si>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</si>
  <si>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</si>
  <si>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</si>
  <si>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</si>
  <si>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</si>
  <si>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</si>
  <si>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</si>
  <si>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</si>
  <si>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</si>
  <si>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</si>
  <si>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</si>
  <si>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</si>
  <si>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</si>
  <si>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</si>
  <si>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</si>
  <si>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</si>
  <si>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</si>
  <si>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</si>
  <si>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</si>
  <si>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</si>
  <si>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</si>
  <si>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</si>
  <si>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</si>
  <si>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</si>
  <si>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</si>
  <si>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</si>
  <si>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</si>
  <si>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</si>
  <si>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</si>
  <si>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</si>
  <si>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</si>
  <si>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</si>
  <si>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</si>
  <si>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</si>
  <si>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</si>
  <si>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</si>
  <si>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</si>
  <si>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</si>
  <si>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</si>
  <si>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</si>
  <si>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</si>
  <si>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</si>
  <si>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</si>
  <si>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</si>
  <si>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</si>
  <si>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</si>
  <si>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</si>
  <si>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</si>
  <si>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</si>
  <si>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</si>
  <si>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</si>
  <si>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</si>
  <si>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</si>
  <si>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</si>
  <si>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</si>
  <si>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</si>
  <si>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</si>
  <si>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</si>
  <si>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</si>
  <si>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</si>
  <si>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</si>
  <si>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</si>
  <si>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</si>
  <si>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</si>
  <si>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</si>
  <si>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</si>
  <si>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</si>
  <si>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</si>
  <si>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</si>
  <si>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</si>
  <si>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</si>
  <si>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</si>
  <si>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</si>
  <si>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</si>
  <si>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</si>
  <si>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</si>
  <si>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</si>
  <si>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</si>
  <si>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</si>
  <si>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</si>
  <si>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</si>
  <si>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</si>
  <si>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</si>
  <si>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</si>
  <si>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</si>
  <si>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</si>
  <si>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</si>
  <si>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</si>
  <si>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</si>
  <si>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</si>
  <si>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</si>
  <si>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</si>
  <si>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</si>
  <si>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</si>
  <si>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</si>
  <si>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</si>
  <si>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</si>
  <si>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</si>
  <si>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</si>
  <si>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</si>
  <si>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</si>
  <si>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</si>
  <si>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</si>
  <si>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</si>
  <si>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</si>
  <si>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</si>
  <si>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</si>
  <si>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</si>
  <si>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</si>
  <si>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</si>
  <si>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</si>
  <si>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</si>
  <si>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</si>
  <si>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</si>
  <si>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</si>
  <si>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</si>
  <si>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</si>
  <si>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</si>
  <si>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</si>
  <si>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</si>
  <si>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</si>
  <si>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</si>
  <si>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</si>
  <si>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</si>
  <si>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</si>
  <si>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</si>
  <si>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</si>
  <si>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</si>
  <si>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</si>
  <si>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</si>
  <si>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</si>
  <si>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</si>
  <si>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</si>
  <si>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</si>
  <si>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</si>
  <si>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</si>
  <si>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</si>
  <si>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</si>
  <si>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</si>
  <si>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</si>
  <si>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</si>
  <si>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</si>
  <si>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</si>
  <si>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</si>
  <si>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</si>
  <si>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</si>
  <si>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</si>
  <si>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</si>
  <si>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</si>
  <si>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</si>
  <si>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</si>
  <si>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</si>
  <si>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</si>
  <si>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</si>
  <si>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</si>
  <si>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</si>
  <si>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</si>
  <si>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</si>
  <si>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</si>
  <si>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</si>
  <si>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</si>
  <si>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</si>
  <si>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</si>
  <si>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</si>
  <si>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</si>
  <si>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</si>
  <si>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</si>
  <si>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</si>
  <si>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</si>
  <si>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</si>
  <si>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</si>
  <si>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</si>
  <si>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</si>
  <si>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</si>
  <si>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</si>
  <si>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</si>
  <si>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</si>
  <si>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</si>
  <si>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</si>
  <si>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</si>
  <si>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</si>
  <si>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</si>
  <si>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</si>
  <si>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</si>
  <si>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</si>
  <si>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</si>
  <si>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</si>
  <si>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</si>
  <si>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</si>
  <si>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</si>
  <si>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</si>
  <si>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</si>
  <si>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</si>
  <si>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</si>
  <si>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</si>
  <si>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</si>
  <si>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</si>
  <si>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</si>
  <si>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</si>
  <si>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</si>
  <si>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</si>
  <si>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</si>
  <si>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</si>
  <si>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</si>
  <si>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</si>
  <si>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</si>
  <si>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</si>
  <si>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</si>
  <si>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</si>
  <si>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</si>
  <si>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</si>
  <si>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</si>
  <si>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</si>
  <si>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</si>
  <si>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</si>
  <si>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</si>
  <si>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</si>
  <si>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</si>
  <si>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</si>
  <si>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</si>
  <si>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</si>
  <si>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</si>
  <si>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</si>
  <si>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</si>
  <si>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</si>
  <si>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</si>
  <si>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</si>
  <si>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</si>
  <si>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</si>
  <si>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</si>
  <si>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</si>
  <si>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</si>
  <si>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</si>
  <si>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</si>
  <si>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</si>
  <si>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</si>
  <si>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</si>
  <si>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</si>
  <si>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</si>
  <si>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</si>
  <si>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</si>
  <si>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</si>
  <si>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</si>
  <si>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</si>
  <si>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</si>
  <si>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</si>
  <si>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</si>
  <si>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</si>
  <si>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</si>
  <si>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</si>
  <si>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</si>
  <si>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</si>
  <si>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</si>
  <si>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</si>
  <si>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</si>
  <si>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</si>
  <si>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</si>
  <si>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</si>
  <si>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</si>
  <si>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</si>
  <si>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</si>
  <si>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</si>
  <si>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</si>
  <si>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</si>
  <si>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</si>
  <si>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</si>
  <si>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</si>
  <si>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</si>
  <si>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</si>
  <si>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</si>
  <si>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</si>
  <si>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</si>
  <si>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</si>
  <si>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</si>
  <si>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</si>
  <si>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</si>
  <si>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</si>
  <si>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</si>
  <si>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</si>
  <si>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</si>
  <si>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</si>
  <si>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</si>
  <si>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</si>
  <si>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</si>
  <si>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</si>
  <si>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</si>
  <si>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</si>
  <si>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</si>
  <si>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</si>
  <si>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</si>
  <si>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</si>
  <si>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</si>
  <si>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</si>
  <si>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</si>
  <si>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</si>
  <si>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</si>
  <si>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</si>
  <si>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</si>
  <si>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</si>
  <si>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</si>
  <si>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</si>
  <si>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</si>
  <si>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</si>
  <si>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</si>
  <si>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</si>
  <si>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</si>
  <si>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</si>
  <si>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</si>
  <si>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</si>
  <si>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</si>
  <si>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</si>
  <si>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</si>
  <si>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</si>
  <si>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</si>
  <si>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</si>
  <si>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</si>
  <si>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</si>
  <si>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</si>
  <si>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</si>
  <si>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</si>
  <si>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</si>
  <si>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</si>
  <si>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</si>
  <si>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</si>
  <si>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</si>
  <si>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</si>
  <si>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</si>
  <si>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</si>
  <si>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</si>
  <si>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</si>
  <si>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</si>
  <si>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</si>
  <si>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</si>
  <si>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</si>
  <si>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</si>
  <si>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</si>
  <si>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</si>
  <si>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</si>
  <si>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</si>
  <si>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</si>
  <si>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</si>
  <si>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</si>
  <si>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</si>
  <si>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</si>
  <si>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</si>
  <si>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</si>
  <si>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</si>
  <si>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</si>
  <si>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</si>
  <si>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</si>
  <si>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</si>
  <si>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</si>
  <si>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</si>
  <si>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</si>
  <si>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</si>
  <si>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</si>
  <si>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</si>
  <si>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</si>
  <si>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</si>
  <si>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</si>
  <si>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</si>
  <si>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</si>
  <si>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</si>
  <si>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</si>
  <si>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</si>
  <si>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</si>
  <si>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</si>
  <si>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</si>
  <si>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</si>
  <si>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</si>
  <si>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</si>
  <si>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</si>
  <si>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</si>
  <si>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</si>
  <si>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</si>
  <si>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</si>
  <si>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</si>
  <si>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</si>
  <si>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</si>
  <si>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</si>
  <si>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</si>
  <si>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</si>
  <si>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</si>
  <si>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</si>
  <si>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</si>
  <si>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</si>
  <si>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</si>
  <si>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</si>
  <si>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</si>
  <si>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</si>
  <si>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</si>
  <si>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</si>
  <si>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</si>
  <si>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</si>
  <si>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</si>
  <si>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</si>
  <si>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</si>
  <si>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</si>
  <si>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</si>
  <si>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</si>
  <si>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</si>
  <si>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</si>
  <si>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</si>
  <si>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</si>
  <si>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</si>
  <si>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</si>
  <si>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</si>
  <si>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</si>
  <si>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</si>
  <si>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</si>
  <si>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</si>
  <si>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</si>
  <si>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</si>
  <si>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</si>
  <si>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</si>
  <si>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</si>
  <si>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</si>
  <si>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</si>
  <si>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</si>
  <si>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</si>
  <si>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</si>
  <si>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</si>
  <si>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</si>
  <si>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</si>
  <si>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</si>
  <si>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</si>
  <si>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</si>
  <si>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</si>
  <si>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</si>
  <si>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</si>
  <si>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</si>
  <si>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</si>
  <si>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</si>
  <si>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</si>
  <si>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</si>
  <si>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</si>
  <si>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</si>
  <si>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</si>
  <si>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</si>
  <si>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</si>
  <si>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</si>
  <si>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</si>
  <si>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</si>
  <si>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</si>
  <si>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</si>
  <si>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</si>
  <si>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</si>
  <si>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</si>
  <si>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</si>
  <si>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</si>
  <si>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</si>
  <si>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</si>
  <si>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</si>
  <si>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</si>
  <si>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</si>
  <si>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</si>
  <si>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</si>
  <si>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</si>
  <si>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</si>
  <si>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</si>
  <si>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</si>
  <si>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</si>
  <si>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</si>
  <si>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</si>
  <si>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</si>
  <si>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</si>
  <si>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</si>
  <si>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</si>
  <si>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</si>
  <si>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</si>
  <si>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</si>
  <si>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</si>
  <si>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</si>
  <si>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</si>
  <si>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</si>
  <si>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</si>
  <si>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</si>
  <si>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</si>
  <si>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</si>
  <si>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</si>
  <si>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</si>
  <si>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</si>
  <si>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</si>
  <si>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</si>
  <si>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</si>
  <si>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</si>
  <si>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</si>
  <si>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</si>
  <si>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</si>
  <si>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</si>
  <si>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</si>
  <si>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</si>
  <si>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</si>
  <si>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</si>
  <si>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</si>
  <si>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</si>
  <si>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</si>
  <si>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</si>
  <si>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</si>
  <si>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</si>
  <si>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</si>
  <si>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</si>
  <si>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</si>
  <si>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</si>
  <si>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</si>
  <si>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</si>
  <si>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</si>
  <si>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</si>
  <si>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</si>
  <si>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</si>
  <si>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</si>
  <si>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</si>
  <si>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</si>
  <si>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</si>
  <si>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</si>
  <si>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</si>
  <si>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</si>
  <si>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</si>
  <si>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</si>
  <si>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</si>
  <si>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</si>
  <si>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</si>
  <si>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</si>
  <si>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</si>
  <si>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</si>
  <si>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</si>
  <si>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</si>
  <si>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</si>
  <si>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</si>
  <si>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</si>
  <si>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</si>
  <si>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</si>
  <si>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</si>
  <si>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</si>
  <si>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</si>
  <si>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</si>
  <si>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</si>
  <si>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</si>
  <si>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</si>
  <si>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</si>
  <si>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</si>
  <si>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</si>
  <si>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</si>
  <si>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</si>
  <si>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</si>
  <si>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</si>
  <si>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</si>
  <si>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</si>
  <si>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</si>
  <si>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</si>
  <si>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</si>
  <si>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</si>
  <si>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</si>
  <si>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</si>
  <si>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</si>
  <si>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</si>
  <si>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</si>
  <si>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</si>
  <si>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</si>
  <si>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</si>
  <si>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</si>
  <si>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</si>
  <si>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</si>
  <si>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</si>
  <si>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</si>
  <si>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</si>
  <si>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</si>
  <si>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</si>
  <si>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</si>
  <si>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</si>
  <si>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</si>
  <si>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</si>
  <si>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</si>
  <si>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</si>
  <si>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</si>
  <si>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</si>
  <si>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</si>
  <si>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</si>
  <si>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</si>
  <si>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</si>
  <si>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</si>
  <si>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</si>
  <si>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</si>
  <si>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</si>
  <si>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</si>
  <si>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</si>
  <si>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</si>
  <si>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</si>
  <si>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</si>
  <si>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</si>
  <si>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</si>
  <si>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</si>
  <si>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</si>
  <si>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</si>
  <si>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</si>
  <si>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</si>
  <si>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</si>
  <si>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</si>
  <si>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</si>
  <si>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</si>
  <si>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</si>
  <si>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</si>
  <si>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</si>
  <si>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</si>
  <si>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</si>
  <si>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</si>
  <si>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</si>
  <si>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</si>
  <si>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</si>
  <si>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</si>
  <si>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</si>
  <si>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</si>
  <si>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</si>
  <si>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</si>
  <si>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</si>
  <si>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</si>
  <si>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</si>
  <si>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</si>
  <si>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</si>
  <si>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</si>
  <si>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</si>
  <si>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</si>
  <si>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</si>
  <si>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</si>
  <si>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</si>
  <si>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</si>
  <si>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</si>
  <si>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</si>
  <si>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</si>
  <si>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</si>
  <si>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</si>
  <si>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</si>
  <si>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</si>
  <si>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</si>
  <si>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</si>
  <si>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</si>
  <si>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</si>
  <si>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</si>
  <si>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</si>
  <si>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</si>
  <si>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</si>
  <si>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</si>
  <si>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</si>
  <si>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</si>
  <si>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</si>
  <si>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</si>
  <si>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</si>
  <si>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</si>
  <si>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</si>
  <si>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</si>
  <si>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</si>
  <si>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</si>
  <si>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</si>
  <si>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</si>
  <si>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</si>
  <si>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</si>
  <si>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</si>
  <si>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</si>
  <si>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</si>
  <si>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</si>
  <si>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</si>
  <si>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</si>
  <si>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</si>
  <si>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</si>
  <si>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</si>
  <si>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</si>
  <si>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</si>
  <si>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</si>
  <si>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</si>
  <si>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</si>
  <si>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</si>
  <si>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</si>
  <si>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</si>
  <si>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</si>
  <si>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</si>
  <si>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</si>
  <si>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</si>
  <si>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</si>
  <si>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</si>
  <si>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</si>
  <si>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</si>
  <si>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</si>
  <si>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</si>
  <si>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</si>
  <si>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</si>
  <si>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</si>
  <si>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</si>
  <si>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</si>
  <si>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</si>
  <si>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</si>
  <si>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</si>
  <si>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</si>
  <si>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</si>
  <si>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</si>
  <si>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</si>
  <si>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</si>
  <si>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</si>
  <si>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</si>
  <si>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</si>
  <si>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</si>
  <si>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</si>
  <si>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</si>
  <si>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</si>
  <si>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</si>
  <si>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</si>
  <si>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</si>
  <si>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</si>
  <si>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</si>
  <si>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</si>
  <si>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</si>
  <si>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</si>
  <si>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</si>
  <si>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</si>
  <si>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</si>
  <si>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</si>
  <si>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</si>
  <si>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</si>
  <si>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</si>
  <si>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</si>
  <si>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</si>
  <si>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</si>
  <si>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</si>
  <si>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</si>
  <si>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</si>
  <si>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</si>
  <si>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</si>
  <si>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</si>
  <si>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</si>
  <si>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</si>
  <si>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</si>
  <si>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</si>
  <si>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</si>
  <si>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</si>
  <si>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</si>
  <si>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</si>
  <si>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</si>
  <si>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</si>
  <si>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</si>
  <si>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</si>
  <si>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</si>
  <si>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</si>
  <si>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</si>
  <si>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</si>
  <si>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</si>
  <si>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</si>
  <si>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</si>
  <si>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</si>
  <si>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</si>
  <si>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</si>
  <si>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</si>
  <si>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</si>
  <si>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</si>
  <si>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</si>
  <si>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</si>
  <si>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</si>
  <si>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</si>
  <si>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</si>
  <si>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</si>
  <si>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</si>
  <si>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</si>
  <si>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</si>
  <si>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</si>
  <si>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</si>
  <si>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</si>
  <si>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</si>
  <si>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</si>
  <si>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</si>
  <si>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</si>
  <si>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</si>
  <si>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</si>
  <si>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</si>
  <si>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</si>
  <si>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</si>
  <si>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</si>
  <si>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</si>
  <si>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</si>
  <si>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</si>
  <si>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</si>
  <si>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</si>
  <si>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</si>
  <si>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</si>
  <si>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</si>
  <si>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</si>
  <si>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</si>
  <si>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</si>
  <si>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</si>
  <si>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</si>
  <si>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</si>
  <si>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</si>
  <si>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</si>
  <si>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</si>
  <si>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</si>
  <si>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</si>
  <si>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</si>
  <si>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</si>
  <si>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</si>
  <si>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</si>
  <si>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</si>
  <si>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</si>
  <si>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</si>
  <si>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</si>
  <si>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</si>
  <si>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</si>
  <si>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</si>
  <si>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</si>
  <si>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</si>
  <si>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</si>
  <si>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</si>
  <si>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</si>
  <si>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</si>
  <si>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</si>
  <si>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</si>
  <si>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</si>
  <si>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</si>
  <si>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</si>
  <si>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</si>
  <si>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</si>
  <si>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</si>
  <si>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</si>
  <si>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</si>
  <si>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</si>
  <si>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</si>
  <si>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</si>
  <si>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</si>
  <si>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</si>
  <si>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</si>
  <si>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</si>
  <si>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</si>
  <si>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</si>
  <si>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</si>
  <si>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</si>
  <si>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</si>
  <si>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</si>
  <si>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</si>
  <si>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</si>
  <si>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</si>
  <si>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</si>
  <si>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</si>
  <si>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</si>
  <si>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</si>
  <si>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</si>
  <si>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</si>
  <si>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</si>
  <si>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</si>
  <si>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</si>
  <si>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</si>
  <si>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</si>
  <si>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</si>
  <si>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</si>
  <si>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</si>
  <si>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</si>
  <si>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</si>
  <si>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</si>
  <si>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</si>
  <si>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</si>
  <si>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</si>
  <si>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</si>
  <si>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</si>
  <si>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</si>
  <si>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</si>
  <si>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</si>
  <si>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</si>
  <si>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</si>
  <si>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</si>
  <si>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</si>
  <si>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</si>
  <si>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</si>
  <si>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</si>
  <si>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</si>
  <si>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</si>
  <si>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</si>
  <si>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</si>
  <si>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</si>
  <si>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</si>
  <si>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</si>
  <si>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</si>
  <si>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</si>
  <si>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</si>
  <si>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</si>
  <si>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</si>
  <si>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</si>
  <si>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</si>
  <si>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</si>
  <si>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</si>
  <si>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</si>
  <si>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</si>
  <si>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</si>
  <si>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</si>
  <si>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</si>
  <si>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</si>
  <si>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</si>
  <si>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</si>
  <si>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</si>
  <si>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</si>
  <si>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</si>
  <si>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</si>
  <si>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</si>
  <si>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</si>
  <si>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</si>
  <si>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</si>
  <si>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</si>
  <si>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</si>
  <si>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</si>
  <si>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</si>
  <si>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</si>
  <si>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</si>
  <si>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</si>
  <si>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</si>
  <si>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</si>
  <si>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</si>
  <si>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</si>
  <si>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</si>
  <si>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</si>
  <si>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</si>
  <si>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</si>
  <si>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</si>
  <si>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</si>
  <si>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</si>
  <si>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</si>
  <si>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</si>
  <si>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</si>
  <si>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</si>
  <si>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</si>
  <si>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</si>
  <si>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</si>
  <si>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</si>
  <si>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</si>
  <si>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</si>
  <si>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</si>
  <si>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</si>
  <si>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</si>
  <si>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</si>
  <si>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</si>
  <si>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</si>
  <si>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</si>
  <si>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</si>
  <si>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</si>
  <si>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</si>
  <si>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</si>
  <si>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</si>
  <si>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</si>
  <si>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</si>
  <si>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</si>
  <si>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</si>
  <si>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</si>
  <si>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</si>
  <si>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</si>
  <si>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</si>
  <si>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</si>
  <si>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</si>
  <si>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</si>
  <si>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</si>
  <si>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</si>
  <si>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</si>
  <si>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</si>
  <si>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</si>
  <si>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</si>
  <si>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</si>
  <si>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</si>
  <si>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</si>
  <si>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</si>
  <si>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</si>
  <si>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</si>
  <si>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</si>
  <si>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</si>
  <si>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</si>
  <si>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</si>
  <si>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</si>
  <si>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</si>
  <si>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</si>
  <si>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</si>
  <si>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</si>
  <si>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</si>
  <si>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</si>
  <si>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</si>
  <si>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</si>
  <si>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</si>
  <si>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</si>
  <si>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</si>
  <si>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</si>
  <si>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</si>
  <si>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</si>
  <si>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</si>
  <si>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</si>
  <si>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</si>
  <si>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</si>
  <si>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</si>
  <si>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</si>
  <si>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</si>
  <si>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</si>
  <si>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</si>
  <si>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</si>
  <si>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</si>
  <si>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</si>
  <si>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</si>
  <si>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</si>
  <si>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</si>
  <si>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</si>
  <si>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</si>
  <si>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</si>
  <si>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</si>
  <si>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</si>
  <si>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</si>
  <si>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</si>
  <si>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</si>
  <si>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</si>
  <si>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</si>
  <si>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</si>
  <si>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</si>
  <si>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</si>
  <si>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</si>
  <si>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</si>
  <si>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</si>
  <si>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</si>
  <si>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</si>
  <si>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</si>
  <si>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</si>
  <si>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</si>
  <si>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</si>
  <si>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</si>
  <si>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</si>
  <si>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</si>
  <si>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</si>
  <si>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</si>
  <si>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</si>
  <si>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</si>
  <si>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</si>
  <si>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</si>
  <si>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</si>
  <si>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</si>
  <si>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</si>
  <si>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</si>
  <si>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</si>
  <si>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</si>
  <si>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</si>
  <si>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</si>
  <si>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</si>
  <si>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</si>
  <si>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</si>
  <si>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</si>
  <si>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</si>
  <si>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</si>
  <si>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</si>
  <si>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</si>
  <si>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</si>
  <si>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</si>
  <si>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</si>
  <si>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</si>
  <si>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</si>
  <si>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</si>
  <si>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</si>
  <si>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</si>
  <si>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</si>
  <si>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</si>
  <si>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</si>
  <si>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</si>
  <si>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</si>
  <si>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</si>
  <si>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</si>
  <si>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</si>
  <si>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</si>
  <si>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</si>
  <si>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</si>
  <si>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</si>
  <si>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</si>
  <si>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</si>
  <si>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</si>
  <si>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</si>
  <si>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</si>
  <si>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</si>
  <si>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</si>
  <si>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</si>
  <si>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</si>
  <si>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</si>
  <si>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</si>
  <si>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</si>
  <si>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</si>
  <si>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</si>
  <si>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</si>
  <si>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</si>
  <si>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</si>
  <si>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</si>
  <si>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</si>
  <si>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</si>
  <si>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</si>
  <si>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</si>
  <si>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</si>
  <si>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</si>
  <si>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</si>
  <si>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</si>
  <si>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</si>
  <si>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</si>
  <si>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</si>
  <si>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</si>
  <si>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</si>
  <si>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</si>
  <si>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</si>
  <si>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</si>
  <si>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</si>
  <si>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</si>
  <si>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</si>
  <si>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</si>
  <si>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</si>
  <si>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</si>
  <si>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</si>
  <si>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</si>
  <si>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</si>
  <si>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</si>
  <si>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</si>
  <si>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</si>
  <si>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</si>
  <si>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</si>
  <si>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</si>
  <si>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</si>
  <si>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</si>
  <si>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</si>
  <si>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</si>
  <si>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</si>
  <si>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</si>
  <si>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</si>
  <si>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</si>
  <si>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</si>
  <si>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</si>
  <si>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</si>
  <si>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</si>
  <si>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</si>
  <si>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</si>
  <si>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</si>
  <si>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</si>
  <si>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</si>
  <si>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</si>
  <si>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</si>
  <si>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</si>
  <si>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</si>
  <si>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</si>
  <si>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</si>
  <si>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</si>
  <si>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</si>
  <si>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</si>
  <si>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</si>
  <si>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</si>
  <si>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</si>
  <si>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</si>
  <si>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</si>
  <si>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</si>
  <si>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</si>
  <si>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</si>
  <si>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</si>
  <si>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</si>
  <si>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</si>
  <si>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</si>
  <si>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</si>
  <si>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</si>
  <si>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</si>
  <si>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</si>
  <si>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</si>
  <si>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</si>
  <si>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</si>
  <si>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</si>
  <si>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</si>
  <si>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</si>
  <si>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</si>
  <si>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</si>
  <si>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</si>
  <si>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</si>
  <si>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</si>
  <si>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</si>
  <si>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</si>
  <si>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</si>
  <si>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</si>
  <si>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</si>
  <si>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</si>
  <si>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</si>
  <si>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</si>
  <si>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</si>
  <si>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</si>
  <si>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</si>
  <si>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</si>
  <si>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</si>
  <si>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</si>
  <si>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</si>
  <si>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</si>
  <si>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</si>
  <si>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</si>
  <si>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</si>
  <si>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</si>
  <si>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</si>
  <si>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</si>
  <si>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</si>
  <si>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</si>
  <si>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</si>
  <si>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</si>
  <si>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</si>
  <si>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</si>
  <si>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</si>
  <si>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</si>
  <si>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</si>
  <si>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</si>
  <si>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</si>
  <si>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</si>
  <si>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</si>
  <si>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</si>
  <si>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</si>
  <si>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</si>
  <si>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</si>
  <si>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</si>
  <si>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</si>
  <si>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</si>
  <si>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</si>
  <si>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</si>
  <si>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</si>
  <si>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</si>
  <si>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</si>
  <si>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</si>
  <si>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</si>
  <si>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</si>
  <si>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</si>
  <si>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</si>
  <si>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</si>
  <si>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</si>
  <si>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</si>
  <si>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</si>
  <si>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</si>
  <si>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</si>
  <si>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</si>
  <si>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</si>
  <si>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</si>
  <si>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</si>
  <si>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</si>
  <si>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</si>
  <si>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</si>
  <si>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</si>
  <si>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</si>
  <si>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</si>
  <si>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</si>
  <si>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</si>
  <si>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</si>
  <si>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</si>
  <si>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</si>
  <si>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</si>
  <si>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</si>
  <si>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</si>
  <si>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</si>
  <si>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</si>
  <si>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</si>
  <si>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</si>
  <si>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</si>
  <si>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</si>
  <si>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</si>
  <si>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</si>
  <si>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</si>
  <si>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</si>
  <si>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</si>
  <si>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</si>
  <si>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</si>
  <si>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</si>
  <si>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</si>
  <si>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</si>
  <si>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</si>
  <si>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</si>
  <si>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</si>
  <si>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</si>
  <si>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</si>
  <si>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</si>
  <si>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</si>
  <si>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</si>
  <si>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</si>
  <si>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</si>
  <si>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</si>
  <si>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</si>
  <si>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</si>
  <si>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</si>
  <si>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</si>
  <si>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</si>
  <si>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</si>
  <si>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</si>
  <si>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</si>
  <si>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</si>
  <si>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</si>
  <si>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</si>
  <si>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</si>
  <si>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</si>
  <si>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</si>
  <si>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</si>
  <si>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</si>
  <si>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</si>
  <si>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</si>
  <si>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</si>
  <si>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</si>
  <si>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</si>
  <si>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</si>
  <si>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</si>
  <si>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</si>
  <si>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</si>
  <si>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</si>
  <si>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</si>
  <si>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</si>
  <si>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</si>
  <si>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</si>
  <si>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</si>
  <si>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</si>
  <si>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</si>
  <si>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</si>
  <si>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</si>
  <si>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</si>
  <si>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</si>
  <si>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</si>
  <si>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</si>
  <si>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</si>
  <si>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</si>
  <si>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</si>
  <si>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</si>
  <si>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</si>
  <si>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</si>
  <si>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</si>
  <si>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</si>
  <si>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</si>
  <si>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</si>
  <si>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</si>
  <si>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</si>
  <si>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</si>
  <si>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</si>
  <si>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</si>
  <si>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</si>
  <si>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</si>
  <si>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</si>
  <si>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</si>
  <si>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</si>
  <si>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</si>
  <si>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</si>
  <si>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</si>
  <si>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</si>
  <si>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</si>
  <si>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</si>
  <si>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</si>
  <si>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</si>
  <si>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</si>
  <si>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</si>
  <si>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</si>
  <si>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</si>
  <si>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</si>
  <si>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</si>
  <si>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</si>
  <si>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</si>
  <si>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</si>
  <si>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</si>
  <si>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</si>
  <si>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</si>
  <si>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</si>
  <si>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</si>
  <si>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</si>
  <si>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</si>
  <si>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</si>
  <si>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</si>
  <si>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</si>
  <si>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</si>
  <si>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</si>
  <si>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</si>
  <si>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</si>
  <si>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</si>
  <si>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</si>
  <si>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</si>
  <si>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</si>
  <si>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</si>
  <si>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</si>
  <si>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</si>
  <si>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</si>
  <si>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</si>
  <si>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</si>
  <si>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</si>
  <si>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</si>
  <si>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</si>
  <si>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</si>
  <si>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</si>
  <si>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</si>
  <si>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</si>
  <si>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</si>
  <si>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</si>
  <si>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</si>
  <si>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</si>
  <si>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</si>
  <si>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</si>
  <si>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</si>
  <si>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</si>
  <si>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</si>
  <si>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</si>
  <si>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</si>
  <si>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</si>
  <si>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</si>
  <si>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</si>
  <si>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</si>
  <si>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</si>
  <si>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</si>
  <si>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</si>
  <si>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</si>
  <si>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</si>
  <si>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</si>
  <si>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</si>
  <si>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</si>
  <si>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</si>
  <si>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</si>
  <si>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</si>
  <si>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</si>
  <si>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</si>
  <si>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</si>
  <si>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</si>
  <si>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</si>
  <si>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</si>
  <si>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</si>
  <si>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</si>
  <si>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</si>
  <si>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</si>
  <si>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</si>
  <si>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</si>
  <si>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</si>
  <si>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</si>
  <si>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</si>
  <si>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</si>
  <si>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</si>
  <si>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</si>
  <si>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</si>
  <si>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</si>
  <si>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</si>
  <si>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</si>
  <si>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</si>
  <si>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</si>
  <si>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</si>
  <si>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</si>
  <si>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</si>
  <si>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</si>
  <si>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</si>
  <si>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</si>
  <si>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</si>
  <si>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</si>
  <si>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</si>
  <si>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</si>
  <si>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</si>
  <si>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</si>
  <si>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</si>
  <si>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</si>
  <si>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</si>
  <si>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</si>
  <si>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</si>
  <si>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</si>
  <si>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</si>
  <si>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</si>
  <si>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</si>
  <si>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</si>
  <si>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</si>
  <si>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</si>
  <si>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</si>
  <si>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</si>
  <si>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</si>
  <si>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</si>
  <si>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</si>
  <si>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</si>
  <si>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</si>
  <si>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</si>
  <si>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</si>
  <si>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</si>
  <si>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</si>
  <si>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</si>
  <si>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</si>
  <si>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</si>
  <si>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</si>
  <si>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</si>
  <si>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</si>
  <si>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</si>
  <si>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</si>
  <si>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</si>
  <si>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</si>
  <si>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</si>
  <si>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</si>
  <si>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</si>
  <si>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</si>
  <si>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</si>
  <si>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</si>
  <si>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</si>
  <si>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</si>
  <si>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</si>
  <si>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</si>
  <si>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</si>
  <si>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</si>
  <si>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</si>
  <si>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</si>
  <si>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</si>
  <si>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</si>
  <si>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</si>
  <si>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</si>
  <si>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</si>
  <si>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</si>
  <si>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</si>
  <si>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</si>
  <si>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</si>
  <si>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</si>
  <si>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</si>
  <si>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</si>
  <si>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</si>
  <si>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</si>
  <si>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</si>
  <si>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</si>
  <si>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</si>
  <si>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</si>
  <si>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</si>
  <si>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</si>
  <si>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</si>
  <si>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</si>
  <si>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</si>
  <si>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</si>
  <si>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</si>
  <si>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</si>
  <si>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</si>
  <si>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</si>
  <si>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</si>
  <si>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</si>
  <si>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</si>
  <si>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</si>
  <si>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</si>
  <si>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</si>
  <si>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</si>
  <si>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</si>
  <si>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</si>
  <si>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</si>
  <si>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</si>
  <si>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</si>
  <si>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</si>
  <si>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</si>
  <si>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</si>
  <si>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</si>
  <si>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</si>
  <si>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</si>
  <si>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</si>
  <si>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</si>
  <si>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</si>
  <si>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</si>
  <si>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</si>
  <si>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</si>
  <si>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</si>
  <si>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</si>
  <si>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</si>
  <si>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</si>
  <si>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</si>
  <si>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</si>
  <si>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</si>
  <si>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</si>
  <si>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</si>
  <si>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</si>
  <si>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</si>
  <si>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</si>
  <si>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</si>
  <si>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</si>
  <si>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</si>
  <si>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</si>
  <si>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</si>
  <si>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</si>
  <si>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</si>
  <si>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</si>
  <si>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</si>
  <si>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</si>
  <si>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</si>
  <si>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</si>
  <si>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</si>
  <si>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</si>
  <si>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</si>
  <si>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</si>
  <si>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</si>
  <si>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</si>
  <si>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</si>
  <si>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</si>
  <si>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</si>
  <si>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</si>
  <si>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</si>
  <si>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</si>
  <si>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</si>
  <si>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</si>
  <si>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</si>
  <si>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</si>
  <si>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</si>
  <si>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</si>
  <si>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</si>
  <si>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</si>
  <si>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</si>
  <si>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</si>
  <si>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</si>
  <si>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</si>
  <si>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</si>
  <si>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</si>
  <si>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</si>
  <si>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</si>
  <si>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</si>
  <si>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</si>
  <si>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</si>
  <si>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</si>
  <si>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</si>
  <si>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</si>
  <si>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</si>
  <si>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</si>
  <si>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</si>
  <si>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</si>
  <si>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</si>
  <si>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</si>
  <si>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</si>
  <si>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</si>
  <si>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</si>
  <si>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</si>
  <si>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</si>
  <si>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</si>
  <si>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</si>
  <si>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</si>
  <si>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</si>
  <si>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</si>
  <si>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</si>
  <si>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</si>
  <si>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</si>
  <si>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</si>
  <si>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</si>
  <si>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</si>
  <si>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</si>
  <si>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</si>
  <si>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</si>
  <si>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</si>
  <si>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</si>
  <si>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</si>
  <si>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</si>
  <si>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</si>
  <si>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</si>
  <si>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</si>
  <si>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</si>
  <si>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</si>
  <si>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</si>
  <si>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</si>
  <si>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</si>
  <si>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</si>
  <si>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</si>
  <si>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</si>
  <si>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</si>
  <si>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</si>
  <si>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</si>
  <si>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</si>
  <si>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</si>
  <si>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</si>
  <si>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</si>
  <si>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</si>
  <si>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</si>
  <si>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</si>
  <si>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</si>
  <si>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</si>
  <si>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</si>
  <si>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</si>
  <si>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</si>
  <si>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</si>
  <si>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</si>
  <si>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</si>
  <si>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</si>
  <si>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</si>
  <si>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</si>
  <si>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</si>
  <si>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</si>
  <si>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</si>
  <si>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</si>
  <si>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</si>
  <si>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</si>
  <si>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</si>
  <si>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</si>
  <si>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</si>
  <si>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</si>
  <si>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</si>
  <si>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</si>
  <si>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</si>
  <si>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</si>
  <si>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</si>
  <si>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</si>
  <si>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</si>
  <si>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</si>
  <si>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</si>
  <si>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</si>
  <si>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</si>
  <si>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</si>
  <si>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</si>
  <si>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</si>
  <si>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</si>
  <si>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</si>
  <si>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</si>
  <si>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</si>
  <si>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</si>
  <si>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</si>
  <si>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</si>
  <si>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</si>
  <si>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</si>
  <si>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</si>
  <si>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</si>
  <si>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</si>
  <si>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</si>
  <si>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</si>
  <si>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</si>
  <si>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</si>
  <si>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</si>
  <si>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</si>
  <si>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</si>
  <si>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</si>
  <si>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</si>
  <si>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</si>
  <si>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</si>
  <si>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</si>
  <si>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</si>
  <si>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</si>
  <si>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</si>
  <si>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</si>
  <si>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</si>
  <si>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</si>
  <si>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</si>
  <si>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</si>
  <si>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</si>
  <si>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</si>
  <si>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</si>
  <si>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</si>
  <si>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</si>
  <si>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</si>
  <si>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</si>
  <si>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</si>
  <si>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</si>
  <si>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</si>
  <si>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</si>
  <si>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</si>
  <si>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</si>
  <si>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</si>
  <si>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</si>
  <si>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</si>
  <si>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</si>
  <si>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</si>
  <si>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</si>
  <si>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</si>
  <si>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</si>
  <si>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</si>
  <si>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</si>
  <si>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</si>
  <si>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</si>
  <si>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</si>
  <si>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</si>
  <si>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</si>
  <si>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</si>
  <si>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</si>
  <si>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</si>
  <si>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</si>
  <si>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</si>
  <si>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</si>
  <si>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</si>
  <si>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</si>
  <si>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</si>
  <si>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</si>
  <si>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</si>
  <si>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</si>
  <si>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</si>
  <si>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</si>
  <si>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</si>
  <si>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</si>
  <si>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</si>
  <si>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</si>
  <si>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</si>
  <si>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</si>
  <si>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</si>
  <si>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</si>
  <si>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</si>
  <si>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</si>
  <si>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</si>
  <si>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</si>
  <si>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</si>
  <si>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</si>
  <si>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</si>
  <si>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</si>
  <si>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</si>
  <si>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</si>
  <si>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</si>
  <si>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</si>
  <si>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</si>
  <si>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</si>
  <si>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</si>
  <si>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</si>
  <si>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</si>
  <si>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</si>
  <si>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</si>
  <si>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</si>
  <si>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</si>
  <si>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</si>
  <si>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</si>
  <si>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</si>
  <si>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</si>
  <si>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</si>
  <si>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</si>
  <si>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</si>
  <si>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</si>
  <si>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</si>
  <si>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</si>
  <si>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</si>
  <si>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</si>
  <si>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</si>
  <si>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</si>
  <si>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</si>
  <si>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</si>
  <si>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</si>
  <si>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</si>
  <si>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</si>
  <si>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</si>
  <si>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</si>
  <si>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</si>
  <si>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</si>
  <si>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</si>
  <si>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</si>
  <si>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</si>
  <si>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</si>
  <si>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</si>
  <si>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</si>
  <si>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</si>
  <si>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</si>
  <si>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</si>
  <si>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</si>
  <si>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</si>
  <si>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</si>
  <si>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</si>
  <si>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</si>
  <si>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</si>
  <si>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</si>
  <si>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</si>
  <si>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</si>
  <si>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</si>
  <si>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</si>
  <si>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</si>
  <si>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</si>
  <si>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</si>
  <si>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</si>
  <si>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</si>
  <si>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</si>
  <si>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</si>
  <si>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</si>
  <si>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</si>
  <si>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</si>
  <si>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</si>
  <si>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</si>
  <si>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</si>
  <si>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</si>
  <si>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</si>
  <si>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</si>
  <si>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</si>
  <si>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</si>
  <si>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</si>
  <si>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</si>
  <si>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</si>
  <si>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</si>
  <si>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</si>
  <si>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</si>
  <si>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</si>
  <si>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</si>
  <si>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</si>
  <si>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</si>
  <si>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</si>
  <si>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</si>
  <si>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</si>
  <si>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</si>
  <si>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</si>
  <si>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</si>
  <si>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</si>
  <si>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</si>
  <si>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</si>
  <si>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</si>
  <si>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</si>
  <si>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</si>
  <si>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</si>
  <si>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</si>
  <si>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</si>
  <si>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</si>
  <si>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</si>
  <si>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</si>
  <si>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</si>
  <si>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</si>
  <si>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</si>
  <si>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</si>
  <si>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</si>
  <si>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</si>
  <si>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</si>
  <si>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</si>
  <si>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</si>
  <si>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</si>
  <si>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</si>
  <si>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</si>
  <si>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</si>
  <si>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</si>
  <si>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</si>
  <si>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</si>
  <si>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</si>
  <si>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</si>
  <si>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</si>
  <si>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</si>
  <si>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</si>
  <si>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</si>
  <si>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</si>
  <si>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</si>
  <si>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</si>
  <si>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</si>
  <si>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</si>
  <si>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</si>
  <si>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</si>
  <si>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</si>
  <si>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</si>
  <si>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</si>
  <si>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</si>
  <si>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</si>
  <si>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</si>
  <si>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</si>
  <si>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</si>
  <si>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</si>
  <si>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</si>
  <si>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</si>
  <si>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</si>
  <si>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</si>
  <si>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</si>
  <si>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</si>
  <si>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</si>
  <si>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</si>
  <si>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</si>
  <si>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</si>
  <si>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</si>
  <si>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</si>
  <si>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</si>
  <si>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</si>
  <si>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</si>
  <si>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</si>
  <si>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</si>
  <si>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</si>
  <si>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</si>
  <si>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</si>
  <si>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</si>
  <si>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</si>
  <si>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</si>
  <si>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</si>
  <si>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</si>
  <si>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</si>
  <si>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</si>
  <si>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</si>
  <si>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</si>
  <si>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</si>
  <si>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</si>
  <si>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</si>
  <si>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</si>
  <si>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</si>
  <si>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</si>
  <si>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</si>
  <si>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</si>
  <si>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</si>
  <si>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</si>
  <si>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</si>
  <si>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</si>
  <si>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</si>
  <si>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</si>
  <si>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</si>
  <si>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</si>
  <si>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</si>
  <si>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</si>
  <si>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</si>
  <si>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</si>
  <si>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</si>
  <si>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</si>
  <si>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</si>
  <si>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</si>
  <si>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</si>
  <si>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</si>
  <si>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</si>
  <si>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</si>
  <si>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</si>
  <si>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</si>
  <si>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</si>
  <si>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</si>
  <si>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</si>
  <si>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</si>
  <si>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</si>
  <si>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</si>
  <si>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</si>
  <si>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</si>
  <si>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</si>
  <si>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</si>
  <si>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</si>
  <si>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</si>
  <si>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</si>
  <si>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</si>
  <si>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</si>
  <si>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</si>
  <si>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</si>
  <si>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</si>
  <si>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</si>
  <si>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</si>
  <si>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</si>
  <si>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</si>
  <si>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</si>
  <si>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</si>
  <si>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</si>
  <si>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</si>
  <si>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</si>
  <si>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</si>
  <si>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</si>
  <si>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</si>
  <si>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</si>
  <si>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</si>
  <si>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</si>
  <si>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</si>
  <si>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</si>
  <si>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</si>
  <si>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</si>
  <si>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</si>
  <si>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</si>
  <si>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</si>
  <si>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</si>
  <si>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</si>
  <si>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</si>
  <si>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</si>
  <si>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</si>
  <si>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</si>
  <si>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</si>
  <si>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</si>
  <si>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</si>
  <si>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</si>
  <si>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</si>
  <si>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</si>
  <si>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</si>
  <si>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</si>
  <si>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</si>
  <si>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</si>
  <si>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</si>
  <si>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</si>
  <si>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</si>
  <si>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</si>
  <si>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</si>
  <si>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</si>
  <si>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</si>
  <si>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</si>
  <si>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</si>
  <si>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</si>
  <si>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</si>
  <si>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</si>
  <si>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</si>
  <si>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</si>
  <si>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</si>
  <si>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</si>
  <si>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</si>
  <si>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</si>
  <si>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</si>
  <si>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</si>
  <si>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</si>
  <si>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</si>
  <si>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</si>
  <si>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</si>
  <si>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</si>
  <si>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</si>
  <si>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</si>
  <si>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</si>
  <si>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</si>
  <si>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</si>
  <si>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</si>
  <si>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</si>
  <si>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</si>
  <si>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</si>
  <si>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</si>
  <si>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</si>
  <si>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</si>
  <si>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</si>
  <si>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</si>
  <si>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</si>
  <si>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</si>
  <si>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</si>
  <si>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</si>
  <si>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</si>
  <si>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</si>
  <si>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</si>
  <si>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</si>
  <si>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</si>
  <si>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</si>
  <si>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</si>
  <si>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</si>
  <si>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</si>
  <si>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</si>
  <si>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</si>
  <si>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</si>
  <si>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</si>
  <si>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</si>
  <si>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</si>
  <si>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</si>
  <si>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</si>
  <si>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</si>
  <si>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</si>
  <si>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</si>
  <si>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</si>
  <si>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</si>
  <si>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</si>
  <si>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</si>
  <si>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</si>
  <si>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</si>
  <si>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</si>
  <si>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</si>
  <si>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</si>
  <si>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</si>
  <si>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</si>
  <si>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</si>
  <si>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</si>
  <si>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</si>
  <si>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</si>
  <si>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</si>
  <si>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</si>
  <si>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</si>
  <si>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</si>
  <si>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</si>
  <si>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</si>
  <si>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</si>
  <si>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</si>
  <si>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</si>
  <si>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</si>
  <si>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</si>
  <si>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</si>
  <si>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</si>
  <si>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</si>
  <si>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</si>
  <si>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</si>
  <si>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</si>
  <si>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</si>
  <si>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</si>
  <si>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</si>
  <si>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</si>
  <si>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</si>
  <si>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</si>
  <si>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</si>
  <si>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</si>
  <si>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</si>
  <si>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</si>
  <si>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</si>
  <si>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</si>
  <si>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</si>
  <si>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</si>
  <si>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</si>
  <si>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</si>
  <si>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</si>
  <si>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</si>
  <si>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</si>
  <si>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</si>
  <si>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</si>
  <si>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</si>
  <si>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</si>
  <si>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</si>
  <si>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</si>
  <si>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</si>
  <si>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</si>
  <si>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</si>
  <si>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</si>
  <si>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</si>
  <si>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</si>
  <si>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</si>
  <si>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</si>
  <si>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</si>
  <si>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</si>
  <si>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</si>
  <si>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</si>
  <si>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</si>
  <si>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</si>
  <si>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</si>
  <si>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</si>
  <si>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</si>
  <si>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</si>
  <si>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</si>
  <si>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</si>
  <si>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</si>
  <si>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</si>
  <si>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</si>
  <si>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</si>
  <si>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</si>
  <si>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</si>
  <si>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</si>
  <si>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</si>
  <si>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</si>
  <si>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</si>
  <si>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</si>
  <si>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</si>
  <si>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</si>
  <si>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</si>
  <si>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</si>
  <si>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</si>
  <si>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</si>
  <si>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</si>
  <si>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</si>
  <si>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</si>
  <si>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</si>
  <si>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</si>
  <si>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</si>
  <si>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</si>
  <si>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</si>
  <si>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</si>
  <si>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</si>
  <si>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</si>
  <si>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</si>
  <si>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</si>
  <si>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</si>
  <si>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</si>
  <si>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</si>
  <si>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</si>
  <si>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</si>
  <si>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</si>
  <si>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</si>
  <si>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</si>
  <si>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</si>
  <si>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</si>
  <si>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</si>
  <si>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</si>
  <si>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</si>
  <si>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</si>
  <si>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</si>
  <si>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</si>
  <si>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</si>
  <si>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</si>
  <si>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</si>
  <si>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</si>
  <si>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</si>
  <si>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</si>
  <si>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</si>
  <si>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</si>
  <si>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</si>
  <si>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</si>
  <si>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</si>
  <si>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</si>
  <si>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</si>
  <si>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</si>
  <si>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</si>
  <si>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</si>
  <si>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</si>
  <si>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</si>
  <si>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</si>
  <si>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</si>
  <si>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</si>
  <si>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</si>
  <si>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</si>
  <si>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</si>
  <si>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</si>
  <si>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</si>
  <si>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</si>
  <si>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</si>
  <si>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</si>
  <si>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</si>
  <si>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</si>
  <si>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</si>
  <si>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</si>
  <si>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</si>
  <si>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</si>
  <si>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</si>
  <si>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</si>
  <si>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</si>
  <si>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</si>
  <si>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</si>
  <si>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</si>
  <si>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</si>
  <si>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</si>
  <si>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</si>
  <si>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</si>
  <si>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</si>
  <si>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</si>
  <si>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</si>
  <si>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</si>
  <si>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</si>
  <si>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</si>
  <si>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</si>
  <si>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</si>
  <si>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</si>
  <si>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</si>
  <si>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</si>
  <si>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</si>
  <si>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</si>
  <si>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</si>
  <si>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</si>
  <si>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</si>
  <si>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</si>
  <si>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</si>
  <si>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</si>
  <si>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</si>
  <si>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</si>
  <si>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</si>
  <si>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</si>
  <si>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</si>
  <si>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</si>
  <si>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</si>
  <si>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</si>
  <si>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</si>
  <si>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</si>
  <si>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</si>
  <si>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</si>
  <si>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</si>
  <si>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</si>
  <si>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</si>
  <si>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</si>
  <si>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</si>
  <si>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</si>
  <si>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</si>
  <si>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</si>
  <si>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</si>
  <si>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</si>
  <si>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</si>
  <si>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</si>
  <si>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</si>
  <si>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</si>
  <si>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</si>
  <si>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</si>
  <si>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</si>
  <si>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</si>
  <si>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</si>
  <si>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</si>
  <si>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</si>
  <si>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</si>
  <si>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</si>
  <si>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</si>
  <si>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</si>
  <si>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</si>
  <si>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</si>
  <si>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</si>
  <si>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</si>
  <si>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</si>
  <si>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</si>
  <si>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</si>
  <si>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</si>
  <si>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</si>
  <si>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</si>
  <si>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</si>
  <si>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</si>
  <si>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</si>
  <si>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</si>
  <si>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</si>
  <si>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</si>
  <si>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</si>
  <si>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</si>
  <si>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</si>
  <si>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</si>
  <si>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</si>
  <si>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</si>
  <si>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</si>
  <si>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</si>
  <si>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</si>
  <si>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</si>
  <si>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</si>
  <si>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</si>
  <si>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</si>
  <si>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</si>
  <si>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</si>
  <si>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</si>
  <si>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</si>
  <si>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</si>
  <si>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</si>
  <si>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</si>
  <si>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</si>
  <si>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</si>
  <si>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</si>
  <si>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</si>
  <si>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</si>
  <si>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</si>
  <si>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</si>
  <si>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</si>
  <si>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</si>
  <si>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</si>
  <si>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</si>
  <si>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</si>
  <si>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</si>
  <si>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</si>
  <si>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</si>
  <si>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</si>
  <si>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</si>
  <si>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</si>
  <si>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</si>
  <si>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</si>
  <si>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</si>
  <si>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</si>
  <si>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</si>
  <si>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</si>
  <si>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</si>
  <si>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</si>
  <si>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</si>
  <si>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</si>
  <si>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</si>
  <si>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</si>
  <si>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</si>
  <si>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</si>
  <si>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</si>
  <si>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</si>
  <si>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</si>
  <si>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</si>
  <si>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</si>
  <si>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</si>
  <si>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</si>
  <si>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</si>
  <si>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</si>
  <si>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</si>
  <si>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</si>
  <si>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</si>
  <si>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</si>
  <si>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</si>
  <si>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</si>
  <si>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</si>
  <si>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</si>
  <si>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</si>
  <si>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</si>
  <si>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</si>
  <si>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</si>
  <si>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</si>
  <si>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</si>
  <si>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</si>
  <si>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</si>
  <si>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</si>
  <si>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</si>
  <si>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</si>
  <si>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</si>
  <si>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</si>
  <si>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</si>
  <si>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</si>
  <si>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</si>
  <si>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</si>
  <si>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</si>
  <si>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</si>
  <si>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</si>
  <si>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</si>
  <si>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</si>
  <si>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</si>
  <si>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</si>
  <si>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</si>
  <si>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</si>
  <si>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</si>
  <si>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</si>
  <si>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</si>
  <si>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</si>
  <si>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</si>
  <si>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</si>
  <si>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</si>
  <si>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</si>
  <si>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</si>
  <si>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</si>
  <si>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</si>
  <si>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</si>
  <si>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</si>
  <si>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</si>
  <si>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</si>
  <si>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</si>
  <si>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</si>
  <si>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</si>
  <si>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</si>
  <si>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</si>
  <si>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</si>
  <si>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</si>
  <si>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</si>
  <si>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</si>
  <si>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</si>
  <si>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</si>
  <si>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</si>
  <si>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</si>
  <si>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</si>
  <si>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</si>
  <si>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</si>
  <si>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</si>
  <si>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</si>
  <si>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</si>
  <si>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</si>
  <si>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</si>
  <si>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</si>
  <si>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</si>
  <si>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</si>
  <si>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</si>
  <si>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</si>
  <si>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</si>
  <si>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</si>
  <si>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</si>
  <si>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</si>
  <si>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</si>
  <si>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</si>
  <si>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</si>
  <si>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</si>
  <si>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</si>
  <si>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</si>
  <si>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</si>
  <si>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</si>
  <si>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</si>
  <si>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</si>
  <si>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</si>
  <si>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</si>
  <si>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</si>
  <si>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</si>
  <si>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</si>
  <si>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</si>
  <si>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</si>
  <si>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</si>
  <si>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</si>
  <si>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</si>
  <si>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</si>
  <si>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</si>
  <si>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</si>
  <si>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</si>
  <si>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</si>
  <si>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</si>
  <si>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</si>
  <si>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</si>
  <si>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</si>
  <si>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</si>
  <si>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</si>
  <si>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</si>
  <si>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</si>
  <si>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</si>
  <si>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</si>
  <si>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</si>
  <si>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</si>
  <si>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</si>
  <si>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</si>
  <si>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</si>
  <si>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</si>
  <si>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</si>
  <si>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</si>
  <si>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</si>
  <si>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</si>
  <si>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</si>
  <si>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</si>
  <si>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</si>
  <si>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</si>
  <si>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</si>
  <si>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</si>
  <si>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</si>
  <si>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</si>
  <si>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</si>
  <si>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</si>
  <si>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</si>
  <si>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</si>
  <si>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</si>
  <si>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</si>
  <si>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</si>
  <si>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</si>
  <si>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</si>
  <si>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</si>
  <si>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</si>
  <si>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</si>
  <si>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</si>
  <si>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</si>
  <si>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</si>
  <si>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</si>
  <si>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</si>
  <si>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</si>
  <si>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</si>
  <si>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</si>
  <si>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</si>
  <si>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</si>
  <si>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</si>
  <si>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</si>
  <si>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</si>
  <si>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</si>
  <si>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</si>
  <si>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</si>
  <si>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</si>
  <si>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</si>
  <si>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</si>
  <si>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</si>
  <si>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</si>
  <si>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</si>
  <si>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</si>
  <si>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</si>
  <si>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</si>
  <si>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</si>
  <si>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</si>
  <si>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</si>
  <si>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</si>
  <si>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</si>
  <si>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</si>
  <si>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</si>
  <si>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</si>
  <si>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</si>
  <si>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</si>
  <si>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</si>
  <si>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</si>
  <si>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</si>
  <si>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</si>
  <si>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</si>
  <si>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</si>
  <si>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</si>
  <si>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</si>
  <si>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</si>
  <si>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</si>
  <si>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</si>
  <si>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</si>
  <si>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</si>
  <si>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</si>
  <si>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</si>
  <si>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</si>
  <si>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</si>
  <si>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</si>
  <si>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</si>
  <si>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</si>
  <si>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</si>
  <si>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</si>
  <si>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</si>
  <si>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</si>
  <si>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</si>
  <si>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</si>
  <si>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</si>
  <si>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</si>
  <si>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</si>
  <si>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</si>
  <si>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</si>
  <si>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</si>
  <si>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</si>
  <si>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</si>
  <si>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</si>
  <si>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</si>
  <si>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</si>
  <si>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</si>
  <si>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</si>
  <si>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</si>
  <si>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</si>
  <si>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</si>
  <si>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</si>
  <si>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</si>
  <si>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</si>
  <si>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</si>
  <si>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</si>
  <si>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</si>
  <si>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</si>
  <si>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</si>
  <si>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</si>
  <si>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</si>
  <si>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</si>
  <si>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</si>
  <si>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</si>
  <si>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</si>
  <si>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</si>
  <si>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</si>
  <si>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</si>
  <si>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</si>
  <si>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</si>
  <si>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</si>
  <si>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</si>
  <si>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</si>
  <si>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</si>
  <si>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</si>
  <si>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</si>
  <si>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</si>
  <si>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</si>
  <si>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</si>
  <si>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</si>
  <si>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</si>
  <si>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</si>
  <si>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</si>
  <si>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</si>
  <si>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</si>
  <si>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</si>
  <si>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</si>
  <si>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</si>
  <si>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</si>
  <si>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</si>
  <si>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</si>
  <si>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</si>
  <si>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</si>
  <si>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</si>
  <si>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</si>
  <si>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</si>
  <si>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</si>
  <si>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</si>
  <si>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</si>
  <si>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</si>
  <si>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</si>
  <si>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</si>
  <si>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</si>
  <si>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</si>
  <si>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</si>
  <si>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</si>
  <si>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</si>
  <si>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</si>
  <si>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</si>
  <si>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</si>
  <si>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</si>
  <si>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</si>
  <si>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</si>
  <si>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</si>
  <si>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</si>
  <si>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</si>
  <si>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</si>
  <si>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</si>
  <si>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</si>
  <si>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</si>
  <si>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</si>
  <si>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</si>
  <si>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</si>
  <si>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</si>
  <si>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</si>
  <si>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</si>
  <si>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</si>
  <si>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</si>
  <si>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</si>
  <si>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</si>
  <si>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</si>
  <si>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</si>
  <si>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</si>
  <si>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</si>
  <si>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</si>
  <si>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</si>
  <si>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</si>
  <si>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</si>
  <si>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</si>
  <si>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</si>
  <si>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</si>
  <si>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</si>
  <si>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</si>
  <si>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</si>
  <si>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</si>
  <si>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</si>
  <si>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</si>
  <si>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</si>
  <si>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</si>
  <si>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</si>
  <si>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</si>
  <si>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</si>
  <si>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</si>
  <si>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</si>
  <si>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</si>
  <si>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</si>
  <si>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</si>
  <si>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</si>
  <si>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</si>
  <si>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</si>
  <si>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</si>
  <si>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</si>
  <si>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</si>
  <si>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</si>
  <si>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</si>
  <si>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</si>
  <si>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</si>
  <si>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</si>
  <si>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</si>
  <si>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</si>
  <si>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</si>
  <si>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</si>
  <si>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</si>
  <si>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</si>
  <si>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</si>
  <si>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</si>
  <si>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</si>
  <si>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</si>
  <si>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</si>
  <si>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</si>
  <si>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</si>
  <si>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</si>
  <si>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</si>
  <si>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</si>
  <si>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</si>
  <si>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</si>
  <si>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</si>
  <si>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</si>
  <si>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</si>
  <si>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</si>
  <si>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</si>
  <si>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</si>
  <si>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</si>
  <si>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</si>
  <si>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</si>
  <si>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</si>
  <si>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</si>
  <si>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</si>
  <si>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</si>
  <si>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</si>
  <si>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</si>
  <si>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</si>
  <si>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</si>
  <si>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</si>
  <si>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</si>
  <si>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</si>
  <si>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</si>
  <si>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</si>
  <si>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</si>
  <si>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</si>
  <si>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</si>
  <si>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</si>
  <si>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</si>
  <si>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</si>
  <si>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</si>
  <si>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</si>
  <si>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</si>
  <si>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</si>
  <si>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</si>
  <si>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</si>
  <si>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</si>
  <si>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</si>
  <si>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</si>
  <si>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</si>
  <si>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</si>
  <si>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</si>
  <si>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</si>
  <si>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</si>
  <si>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</si>
  <si>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</si>
  <si>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</si>
  <si>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</si>
  <si>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</si>
  <si>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</si>
  <si>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</si>
  <si>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</si>
  <si>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</si>
  <si>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</si>
  <si>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</si>
  <si>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</si>
  <si>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</si>
  <si>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</si>
  <si>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</si>
  <si>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</si>
  <si>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</si>
  <si>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</si>
  <si>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</si>
  <si>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</si>
  <si>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</si>
  <si>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</si>
  <si>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</si>
  <si>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</si>
  <si>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</si>
  <si>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</si>
  <si>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</si>
  <si>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</si>
  <si>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</si>
  <si>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</si>
  <si>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</si>
  <si>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</si>
  <si>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</si>
  <si>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</si>
  <si>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</si>
  <si>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</si>
  <si>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</si>
  <si>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</si>
  <si>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</si>
  <si>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</si>
  <si>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</si>
  <si>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</si>
  <si>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</si>
  <si>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</si>
  <si>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</si>
  <si>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</si>
  <si>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</si>
  <si>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</si>
  <si>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</si>
  <si>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</si>
  <si>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</si>
  <si>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</si>
  <si>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</si>
  <si>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</si>
  <si>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</si>
  <si>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</si>
  <si>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</si>
  <si>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</si>
  <si>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</si>
  <si>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</si>
  <si>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</si>
  <si>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</si>
  <si>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</si>
  <si>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</si>
  <si>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</si>
  <si>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</si>
  <si>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</si>
  <si>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</si>
  <si>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</si>
  <si>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</si>
  <si>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</si>
  <si>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</si>
  <si>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</si>
  <si>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</si>
  <si>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</si>
  <si>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</si>
  <si>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</si>
  <si>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</si>
  <si>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</si>
  <si>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</si>
  <si>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</si>
  <si>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</si>
  <si>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</si>
  <si>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</si>
  <si>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</si>
  <si>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</si>
  <si>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</si>
  <si>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</si>
  <si>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</si>
  <si>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</si>
  <si>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</si>
  <si>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</si>
  <si>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</si>
  <si>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</si>
  <si>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</si>
  <si>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</si>
  <si>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</si>
  <si>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</si>
  <si>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</si>
  <si>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</si>
  <si>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</si>
  <si>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</si>
  <si>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</si>
  <si>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</si>
  <si>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</si>
  <si>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</si>
  <si>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</si>
  <si>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</si>
  <si>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</si>
  <si>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</si>
  <si>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</si>
  <si>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</si>
  <si>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</si>
  <si>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</si>
  <si>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</si>
  <si>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</si>
  <si>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</si>
  <si>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</si>
  <si>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</si>
  <si>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</si>
  <si>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</si>
  <si>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</si>
  <si>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</si>
  <si>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</si>
  <si>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</si>
  <si>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</si>
  <si>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</si>
  <si>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</si>
  <si>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</si>
  <si>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</si>
  <si>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</si>
  <si>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</si>
  <si>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</si>
  <si>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</si>
  <si>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</si>
  <si>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</si>
  <si>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</si>
  <si>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</si>
  <si>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</si>
  <si>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</si>
  <si>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</si>
  <si>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</si>
  <si>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</si>
  <si>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</si>
  <si>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</si>
  <si>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</si>
  <si>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</si>
  <si>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</si>
  <si>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</si>
  <si>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</si>
  <si>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</si>
  <si>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</si>
  <si>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</si>
  <si>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</si>
  <si>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</si>
  <si>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</si>
  <si>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</si>
  <si>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</si>
  <si>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</si>
  <si>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</si>
  <si>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</si>
  <si>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</si>
  <si>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</si>
  <si>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</si>
  <si>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</si>
  <si>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</si>
  <si>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</si>
  <si>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</si>
  <si>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</si>
  <si>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</si>
  <si>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</si>
  <si>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</si>
  <si>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</si>
  <si>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</si>
  <si>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</si>
  <si>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</si>
  <si>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</si>
  <si>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</si>
  <si>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</si>
  <si>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</si>
  <si>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</si>
  <si>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</si>
  <si>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</si>
  <si>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</si>
  <si>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</si>
  <si>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</si>
  <si>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</si>
  <si>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</si>
  <si>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</si>
  <si>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</si>
  <si>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</si>
  <si>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</si>
  <si>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</si>
  <si>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</si>
  <si>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</si>
  <si>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</si>
  <si>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</si>
  <si>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</si>
  <si>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</si>
  <si>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</si>
  <si>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</si>
  <si>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</si>
  <si>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</si>
  <si>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</si>
  <si>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</si>
  <si>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</si>
  <si>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</si>
  <si>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</si>
  <si>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</si>
  <si>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</si>
  <si>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</si>
  <si>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</si>
  <si>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</si>
  <si>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</si>
  <si>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</si>
  <si>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</si>
  <si>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</si>
  <si>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</si>
  <si>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</si>
  <si>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</si>
  <si>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</si>
  <si>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</si>
  <si>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</si>
  <si>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</si>
  <si>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</si>
  <si>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</si>
  <si>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</si>
  <si>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</si>
  <si>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</si>
  <si>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</si>
  <si>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</si>
  <si>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</si>
  <si>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</si>
  <si>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</si>
  <si>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</si>
  <si>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</si>
  <si>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</si>
  <si>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</si>
  <si>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</si>
  <si>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</si>
  <si>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</si>
  <si>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</si>
  <si>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</si>
  <si>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</si>
  <si>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</si>
  <si>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</si>
  <si>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</si>
  <si>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</si>
  <si>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</si>
  <si>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</si>
  <si>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</si>
  <si>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</si>
  <si>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</si>
  <si>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</si>
  <si>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</si>
  <si>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</si>
  <si>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</si>
  <si>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</si>
  <si>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</si>
  <si>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</si>
  <si>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</si>
  <si>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</si>
  <si>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</si>
  <si>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</si>
  <si>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</si>
  <si>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</si>
  <si>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</si>
  <si>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</si>
  <si>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</si>
  <si>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</si>
  <si>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</si>
  <si>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</si>
  <si>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</si>
  <si>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</si>
  <si>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</si>
  <si>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</si>
  <si>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</si>
  <si>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</si>
  <si>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</si>
  <si>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</si>
  <si>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</si>
  <si>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</si>
  <si>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</si>
  <si>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</si>
  <si>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</si>
  <si>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</si>
  <si>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</si>
  <si>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</si>
  <si>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</si>
  <si>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</si>
  <si>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</si>
  <si>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</si>
  <si>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</si>
  <si>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</si>
  <si>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</si>
  <si>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</si>
  <si>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</si>
  <si>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</si>
  <si>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</si>
  <si>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</si>
  <si>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</si>
  <si>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</si>
  <si>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</si>
  <si>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</si>
  <si>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</si>
  <si>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</si>
  <si>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</si>
  <si>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</si>
  <si>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</si>
  <si>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</si>
  <si>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</si>
  <si>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</si>
  <si>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</si>
  <si>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</si>
  <si>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</si>
  <si>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</si>
  <si>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</si>
  <si>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</si>
  <si>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</si>
  <si>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</si>
  <si>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</si>
  <si>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</si>
  <si>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</si>
  <si>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</si>
  <si>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</si>
  <si>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</si>
  <si>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</si>
  <si>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</si>
  <si>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</si>
  <si>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</si>
  <si>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</si>
  <si>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</si>
  <si>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</si>
  <si>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</si>
  <si>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</si>
  <si>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</si>
  <si>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</si>
  <si>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</si>
  <si>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</si>
  <si>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</si>
  <si>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</si>
  <si>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</si>
  <si>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</si>
  <si>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</si>
  <si>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</si>
  <si>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</si>
  <si>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</si>
  <si>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</si>
  <si>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</si>
  <si>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</si>
  <si>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</si>
  <si>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</si>
  <si>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</si>
  <si>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</si>
  <si>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</si>
  <si>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</si>
  <si>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</si>
  <si>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</si>
  <si>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</si>
  <si>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</si>
  <si>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</si>
  <si>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</si>
  <si>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</si>
  <si>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</si>
  <si>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</si>
  <si>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</si>
  <si>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</si>
  <si>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</si>
  <si>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</si>
  <si>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</si>
  <si>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</si>
  <si>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</si>
  <si>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</si>
  <si>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</si>
  <si>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</si>
  <si>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</si>
  <si>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</si>
  <si>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</si>
  <si>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</si>
  <si>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</si>
  <si>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</si>
  <si>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</si>
  <si>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</si>
  <si>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</si>
  <si>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</si>
  <si>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</si>
  <si>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</si>
  <si>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</si>
  <si>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</si>
  <si>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</si>
  <si>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</si>
  <si>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</si>
  <si>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</si>
  <si>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</si>
  <si>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</si>
  <si>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</si>
  <si>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</si>
  <si>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</si>
  <si>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</si>
  <si>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</si>
  <si>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</si>
  <si>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</si>
  <si>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</si>
  <si>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</si>
  <si>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</si>
  <si>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</si>
  <si>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</si>
  <si>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</si>
  <si>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</si>
  <si>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</si>
  <si>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</si>
  <si>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</si>
  <si>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</si>
  <si>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</si>
  <si>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</si>
  <si>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</si>
  <si>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</si>
  <si>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</si>
  <si>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</si>
  <si>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</si>
  <si>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</si>
  <si>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</si>
  <si>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</si>
  <si>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</si>
  <si>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</si>
  <si>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</si>
  <si>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</si>
  <si>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</si>
  <si>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</si>
  <si>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</si>
  <si>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</si>
  <si>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</si>
  <si>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</si>
  <si>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</si>
  <si>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</si>
  <si>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</si>
  <si>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</si>
  <si>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</si>
  <si>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</si>
  <si>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</si>
  <si>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</si>
  <si>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</si>
  <si>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</si>
  <si>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</si>
  <si>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</si>
  <si>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</si>
  <si>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</si>
  <si>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</si>
  <si>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</si>
  <si>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</si>
  <si>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</si>
  <si>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</si>
  <si>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</si>
  <si>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</si>
  <si>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</si>
  <si>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</si>
  <si>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</si>
  <si>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</si>
  <si>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</si>
  <si>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</si>
  <si>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</si>
  <si>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</si>
  <si>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</si>
  <si>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</si>
  <si>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</si>
  <si>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</si>
  <si>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</si>
  <si>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</si>
  <si>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</si>
  <si>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</si>
  <si>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</si>
  <si>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</si>
  <si>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</si>
  <si>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</si>
  <si>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</si>
  <si>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</si>
  <si>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</si>
  <si>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</si>
  <si>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</si>
  <si>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</si>
  <si>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</si>
  <si>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</si>
  <si>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</si>
  <si>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</si>
  <si>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</si>
  <si>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</si>
  <si>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</si>
  <si>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</si>
  <si>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</si>
  <si>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</si>
  <si>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</si>
  <si>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</si>
  <si>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</si>
  <si>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</si>
  <si>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</si>
  <si>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</si>
  <si>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</si>
  <si>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</si>
  <si>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</si>
  <si>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</si>
  <si>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</si>
  <si>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</si>
  <si>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</si>
  <si>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</si>
  <si>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</si>
  <si>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</si>
  <si>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</si>
  <si>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</si>
  <si>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</si>
  <si>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</si>
  <si>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</si>
  <si>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</si>
  <si>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</si>
  <si>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</si>
  <si>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</si>
  <si>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</si>
  <si>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</si>
  <si>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</si>
  <si>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</si>
  <si>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</si>
  <si>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</si>
  <si>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</si>
  <si>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</si>
  <si>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</si>
  <si>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</si>
  <si>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</si>
  <si>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</si>
  <si>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</si>
  <si>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</si>
  <si>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</si>
  <si>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</si>
  <si>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</si>
  <si>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</si>
  <si>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</si>
  <si>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</si>
  <si>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</si>
  <si>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</si>
  <si>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</si>
  <si>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</si>
  <si>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</si>
  <si>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</si>
  <si>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</si>
  <si>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</si>
  <si>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</si>
  <si>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</si>
  <si>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</si>
  <si>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</si>
  <si>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</si>
  <si>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</si>
  <si>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</si>
  <si>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</si>
  <si>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</si>
  <si>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</si>
  <si>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</si>
  <si>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</si>
  <si>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</si>
  <si>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</si>
  <si>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</si>
  <si>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</si>
  <si>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</si>
  <si>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</si>
  <si>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</si>
  <si>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</si>
  <si>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</si>
  <si>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</si>
  <si>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</si>
  <si>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</si>
  <si>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</si>
  <si>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</si>
  <si>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</si>
  <si>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</si>
  <si>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</si>
  <si>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</si>
  <si>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</si>
  <si>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</si>
  <si>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</si>
  <si>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</si>
  <si>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</si>
  <si>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</si>
  <si>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</si>
  <si>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</si>
  <si>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</si>
  <si>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</si>
  <si>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</si>
  <si>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</si>
  <si>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</si>
  <si>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</si>
  <si>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</si>
  <si>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</si>
  <si>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</si>
  <si>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</si>
  <si>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</si>
  <si>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</si>
  <si>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</si>
  <si>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</si>
  <si>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</si>
  <si>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</si>
  <si>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</si>
  <si>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</si>
  <si>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</si>
  <si>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</si>
  <si>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</si>
  <si>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</si>
  <si>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</si>
  <si>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</si>
  <si>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</si>
  <si>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</si>
  <si>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</si>
  <si>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</si>
  <si>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</si>
  <si>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</si>
  <si>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</si>
  <si>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</si>
  <si>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</si>
  <si>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</si>
  <si>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</si>
  <si>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</si>
  <si>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</si>
  <si>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</si>
  <si>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</si>
  <si>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</si>
  <si>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</si>
  <si>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</si>
  <si>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</si>
  <si>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</si>
  <si>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</si>
  <si>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</si>
  <si>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</si>
  <si>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</si>
  <si>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</si>
  <si>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</si>
  <si>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</si>
  <si>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</si>
  <si>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</si>
  <si>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</si>
  <si>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</si>
  <si>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</si>
  <si>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</si>
  <si>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</si>
  <si>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</si>
  <si>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</si>
  <si>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</si>
  <si>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</si>
  <si>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</si>
  <si>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</si>
  <si>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</si>
  <si>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</si>
  <si>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</si>
  <si>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</si>
  <si>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</si>
  <si>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</si>
  <si>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</si>
  <si>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</si>
  <si>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</si>
  <si>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</si>
  <si>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</si>
  <si>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</si>
  <si>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</si>
  <si>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</si>
  <si>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</si>
  <si>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</si>
  <si>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</si>
  <si>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</si>
  <si>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</si>
  <si>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</si>
  <si>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</si>
  <si>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</si>
  <si>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</si>
  <si>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</si>
  <si>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</si>
  <si>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</si>
  <si>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</si>
  <si>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</si>
  <si>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</si>
  <si>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</si>
  <si>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</si>
  <si>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</si>
  <si>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</si>
  <si>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</si>
  <si>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</si>
  <si>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</si>
  <si>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</si>
  <si>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</si>
  <si>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</si>
  <si>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</si>
  <si>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</si>
  <si>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</si>
  <si>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</si>
  <si>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</si>
  <si>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</si>
  <si>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</si>
  <si>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</si>
  <si>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</si>
  <si>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</si>
  <si>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</si>
  <si>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</si>
  <si>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</si>
  <si>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</si>
  <si>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</si>
  <si>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</si>
  <si>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</si>
  <si>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</si>
  <si>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</si>
  <si>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</si>
  <si>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</si>
  <si>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</si>
  <si>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</si>
  <si>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</si>
  <si>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</si>
  <si>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</si>
  <si>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</si>
  <si>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</si>
  <si>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</si>
  <si>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</si>
  <si>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</si>
  <si>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</si>
  <si>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</si>
  <si>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</si>
  <si>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</si>
  <si>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</si>
  <si>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</si>
  <si>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</si>
  <si>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</si>
  <si>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</si>
  <si>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</si>
  <si>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</si>
  <si>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</si>
  <si>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</si>
  <si>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</si>
  <si>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</si>
  <si>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</si>
  <si>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</si>
  <si>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</si>
  <si>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</si>
  <si>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</si>
  <si>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</si>
  <si>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</si>
  <si>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</si>
  <si>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</si>
  <si>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</si>
  <si>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</si>
  <si>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</si>
  <si>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</si>
  <si>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</si>
  <si>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</si>
  <si>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</si>
  <si>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</si>
  <si>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</si>
  <si>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</si>
  <si>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</si>
  <si>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</si>
  <si>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</si>
  <si>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</si>
  <si>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</si>
  <si>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</si>
  <si>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</si>
  <si>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</si>
  <si>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</si>
  <si>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</si>
  <si>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</si>
  <si>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</si>
  <si>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</si>
  <si>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</si>
  <si>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</si>
  <si>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</si>
  <si>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</si>
  <si>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</si>
  <si>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</si>
  <si>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</si>
  <si>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</si>
  <si>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</si>
  <si>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</si>
  <si>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</si>
  <si>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</si>
  <si>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</si>
  <si>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</si>
  <si>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</si>
  <si>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</si>
  <si>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</si>
  <si>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</si>
  <si>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</si>
  <si>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</si>
  <si>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</si>
  <si>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</si>
  <si>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</si>
  <si>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</si>
  <si>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</si>
  <si>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</si>
  <si>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</si>
  <si>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</si>
  <si>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</si>
  <si>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</si>
  <si>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</si>
  <si>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</si>
  <si>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</si>
  <si>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</si>
  <si>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</si>
  <si>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</si>
  <si>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</si>
  <si>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</si>
  <si>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</si>
  <si>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</si>
  <si>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</si>
  <si>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</si>
  <si>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</si>
  <si>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</si>
  <si>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</si>
  <si>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</si>
  <si>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</si>
  <si>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</si>
  <si>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</si>
  <si>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</si>
  <si>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</si>
  <si>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</si>
  <si>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</si>
  <si>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</si>
  <si>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</si>
  <si>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</si>
  <si>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</si>
  <si>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</si>
  <si>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</si>
  <si>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</si>
  <si>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</si>
  <si>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</si>
  <si>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</si>
  <si>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</si>
  <si>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</si>
  <si>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</si>
  <si>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</si>
  <si>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</si>
  <si>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</si>
  <si>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</si>
  <si>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</si>
  <si>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</si>
  <si>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</si>
  <si>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</si>
  <si>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</si>
  <si>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</si>
  <si>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</si>
  <si>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</si>
  <si>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</si>
  <si>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</si>
  <si>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</si>
  <si>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</si>
  <si>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</si>
  <si>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</si>
  <si>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</si>
  <si>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</si>
  <si>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</si>
  <si>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</si>
  <si>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</si>
  <si>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</si>
  <si>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</si>
  <si>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</si>
  <si>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</si>
  <si>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</si>
  <si>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</si>
  <si>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</si>
  <si>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</si>
  <si>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</si>
  <si>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</si>
  <si>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</si>
  <si>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</si>
  <si>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</si>
  <si>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</si>
  <si>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</si>
  <si>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</si>
  <si>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</si>
  <si>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</si>
  <si>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</si>
  <si>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</si>
  <si>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</si>
  <si>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</si>
  <si>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</si>
  <si>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</si>
  <si>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</si>
  <si>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</si>
  <si>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</si>
  <si>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</si>
  <si>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</si>
  <si>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</si>
  <si>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</si>
  <si>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</si>
  <si>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</si>
  <si>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</si>
  <si>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</si>
  <si>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</si>
  <si>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</si>
  <si>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</si>
  <si>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</si>
  <si>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</si>
  <si>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</si>
  <si>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</si>
  <si>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</si>
  <si>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</si>
  <si>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</si>
  <si>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</si>
  <si>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</si>
  <si>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</si>
  <si>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</si>
  <si>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</si>
  <si>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</si>
  <si>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</si>
  <si>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</si>
  <si>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</si>
  <si>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</si>
  <si>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</si>
  <si>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</si>
  <si>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</si>
  <si>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</si>
  <si>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</si>
  <si>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</si>
  <si>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</si>
  <si>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</si>
  <si>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</si>
  <si>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</si>
  <si>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</si>
  <si>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</si>
  <si>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</si>
  <si>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</si>
  <si>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</si>
  <si>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</si>
  <si>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</si>
  <si>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</si>
  <si>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</si>
  <si>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</si>
  <si>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</si>
  <si>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</si>
  <si>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</si>
  <si>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</si>
  <si>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</si>
  <si>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</si>
  <si>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</si>
  <si>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</si>
  <si>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</si>
  <si>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</si>
  <si>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</si>
  <si>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</si>
  <si>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</si>
  <si>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</si>
  <si>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</si>
  <si>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</si>
  <si>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</si>
  <si>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</si>
  <si>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</si>
  <si>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</si>
  <si>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</si>
  <si>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</si>
  <si>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</si>
  <si>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</si>
  <si>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</si>
  <si>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</si>
  <si>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</si>
  <si>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</si>
  <si>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</si>
  <si>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</si>
  <si>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</si>
  <si>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</si>
  <si>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</si>
  <si>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</si>
  <si>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</si>
  <si>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</si>
  <si>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</si>
  <si>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</si>
  <si>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</si>
  <si>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</si>
  <si>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</si>
  <si>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</si>
  <si>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</si>
  <si>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</si>
  <si>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</si>
  <si>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</si>
  <si>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</si>
  <si>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</si>
  <si>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</si>
  <si>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</si>
  <si>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</si>
  <si>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</si>
  <si>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</si>
  <si>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</si>
  <si>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</si>
  <si>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</si>
  <si>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</si>
  <si>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</si>
  <si>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</si>
  <si>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</si>
  <si>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</si>
  <si>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</si>
  <si>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</si>
  <si>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</si>
  <si>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</si>
  <si>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</si>
  <si>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</si>
  <si>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</si>
  <si>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</si>
  <si>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</si>
  <si>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</si>
  <si>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</si>
  <si>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</si>
  <si>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</si>
  <si>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</si>
  <si>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</si>
  <si>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</si>
  <si>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</si>
  <si>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</si>
  <si>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</si>
  <si>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</si>
  <si>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</si>
  <si>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</si>
  <si>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</si>
  <si>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</si>
  <si>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</si>
  <si>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</si>
  <si>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</si>
  <si>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</si>
  <si>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</si>
  <si>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</si>
  <si>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</si>
  <si>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</si>
  <si>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</si>
  <si>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</si>
  <si>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</si>
  <si>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</si>
  <si>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</si>
  <si>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</si>
  <si>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</si>
  <si>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</si>
  <si>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</si>
  <si>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</si>
  <si>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</si>
  <si>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</si>
  <si>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</si>
  <si>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</si>
  <si>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</si>
  <si>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</si>
  <si>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</si>
  <si>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</si>
  <si>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</si>
  <si>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</si>
  <si>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</si>
  <si>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</si>
  <si>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</si>
  <si>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</si>
  <si>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</si>
  <si>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</si>
  <si>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</si>
  <si>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</si>
  <si>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</si>
  <si>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</si>
  <si>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</si>
  <si>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</si>
  <si>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</si>
  <si>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</si>
  <si>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</si>
  <si>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</si>
  <si>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</si>
  <si>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</si>
  <si>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</si>
  <si>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</si>
  <si>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</si>
  <si>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</si>
  <si>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</si>
  <si>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</si>
  <si>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</si>
  <si>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</si>
  <si>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</si>
  <si>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</si>
  <si>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</si>
  <si>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</si>
  <si>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</si>
  <si>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</si>
  <si>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</si>
  <si>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</si>
  <si>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</si>
  <si>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</si>
  <si>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</si>
  <si>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</si>
  <si>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</si>
  <si>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</si>
  <si>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</si>
  <si>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</si>
  <si>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</si>
  <si>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</si>
  <si>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</si>
  <si>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</si>
  <si>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</si>
  <si>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</si>
  <si>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</si>
  <si>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</si>
  <si>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</si>
  <si>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</si>
  <si>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</si>
  <si>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</si>
  <si>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</si>
  <si>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</si>
  <si>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</si>
  <si>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</si>
  <si>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</si>
  <si>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</si>
  <si>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</si>
  <si>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</si>
  <si>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</si>
  <si>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</si>
  <si>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</si>
  <si>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</si>
  <si>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</si>
  <si>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</si>
  <si>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</si>
  <si>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</si>
  <si>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</si>
  <si>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</si>
  <si>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</si>
  <si>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</si>
  <si>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</si>
  <si>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</si>
  <si>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</si>
  <si>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</si>
  <si>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</si>
  <si>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</si>
  <si>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</si>
  <si>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</si>
  <si>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</si>
  <si>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</si>
  <si>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</si>
  <si>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</si>
  <si>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</si>
  <si>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</si>
  <si>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</si>
  <si>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</si>
  <si>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</si>
  <si>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</si>
  <si>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</si>
  <si>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</si>
  <si>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</si>
  <si>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</si>
  <si>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</si>
  <si>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</si>
  <si>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</si>
  <si>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</si>
  <si>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</si>
  <si>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</si>
  <si>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</si>
  <si>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</si>
  <si>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</si>
  <si>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</si>
  <si>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</si>
  <si>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</si>
  <si>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</si>
  <si>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</si>
  <si>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</si>
  <si>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</si>
  <si>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</si>
  <si>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</si>
  <si>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</si>
  <si>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</si>
  <si>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</si>
  <si>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</si>
  <si>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</si>
  <si>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</si>
  <si>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</si>
  <si>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</si>
  <si>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</si>
  <si>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</si>
  <si>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</si>
  <si>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</si>
  <si>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</si>
  <si>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</si>
  <si>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</si>
  <si>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</si>
  <si>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</si>
  <si>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</si>
  <si>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</si>
  <si>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</si>
  <si>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</si>
  <si>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</si>
  <si>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</si>
  <si>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</si>
  <si>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</si>
  <si>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</si>
  <si>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</si>
  <si>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</si>
  <si>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</si>
  <si>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</si>
  <si>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</si>
  <si>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</si>
  <si>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</si>
  <si>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</si>
  <si>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</si>
  <si>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</si>
  <si>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</si>
  <si>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</si>
  <si>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</si>
  <si>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</si>
  <si>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</si>
  <si>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</si>
  <si>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</si>
  <si>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</si>
  <si>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</si>
  <si>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</si>
  <si>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</si>
  <si>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</si>
  <si>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</si>
  <si>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</si>
  <si>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</si>
  <si>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</si>
  <si>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</si>
  <si>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</si>
  <si>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</si>
  <si>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</si>
  <si>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</si>
  <si>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</si>
  <si>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</si>
  <si>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</si>
  <si>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</si>
  <si>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</si>
  <si>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</si>
  <si>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</si>
  <si>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</si>
  <si>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</si>
  <si>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</si>
  <si>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</si>
  <si>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</si>
  <si>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</si>
  <si>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</si>
  <si>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</si>
  <si>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</si>
  <si>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</si>
  <si>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</si>
  <si>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</si>
  <si>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</si>
  <si>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</si>
  <si>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</si>
  <si>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</si>
  <si>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</si>
  <si>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</si>
  <si>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</si>
  <si>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</si>
  <si>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</si>
  <si>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</si>
  <si>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</si>
  <si>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</si>
  <si>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</si>
  <si>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</si>
  <si>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</si>
  <si>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</si>
  <si>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</si>
  <si>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</si>
  <si>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</si>
  <si>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</si>
  <si>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</si>
  <si>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</si>
  <si>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</si>
  <si>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</si>
  <si>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</si>
  <si>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</si>
  <si>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</si>
  <si>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</si>
  <si>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</si>
  <si>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</si>
  <si>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</si>
  <si>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</si>
  <si>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</si>
  <si>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</si>
  <si>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</si>
  <si>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</si>
  <si>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</si>
  <si>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</si>
  <si>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</si>
  <si>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</si>
  <si>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</si>
  <si>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</si>
  <si>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</si>
  <si>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</si>
  <si>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</si>
  <si>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</si>
  <si>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</si>
  <si>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</si>
  <si>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</si>
  <si>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</si>
  <si>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</si>
  <si>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</si>
  <si>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</si>
  <si>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</si>
  <si>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</si>
  <si>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</si>
  <si>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</si>
  <si>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</si>
  <si>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</si>
  <si>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</si>
  <si>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</si>
  <si>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</si>
  <si>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</si>
  <si>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</si>
  <si>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</si>
  <si>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</si>
  <si>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</si>
  <si>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</si>
  <si>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</si>
  <si>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</si>
  <si>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</si>
  <si>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</si>
  <si>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</si>
  <si>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</si>
  <si>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</si>
  <si>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</si>
  <si>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</si>
  <si>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</si>
  <si>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</si>
  <si>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</si>
  <si>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</si>
  <si>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</si>
  <si>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</si>
  <si>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</si>
  <si>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</si>
  <si>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</si>
  <si>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</si>
  <si>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</si>
  <si>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</si>
  <si>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</si>
  <si>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</si>
  <si>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</si>
  <si>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</si>
  <si>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</si>
  <si>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</si>
  <si>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</si>
  <si>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</si>
  <si>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</si>
  <si>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</si>
  <si>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</si>
  <si>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</si>
  <si>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</si>
  <si>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</si>
  <si>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</si>
  <si>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</si>
  <si>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</si>
  <si>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</si>
  <si>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</si>
  <si>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</si>
  <si>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</si>
  <si>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</si>
  <si>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</si>
  <si>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</si>
  <si>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</si>
  <si>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</si>
  <si>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</si>
  <si>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</si>
  <si>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</si>
  <si>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</si>
  <si>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</si>
  <si>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</si>
  <si>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</si>
  <si>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</si>
  <si>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</si>
  <si>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</si>
  <si>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</si>
  <si>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</si>
  <si>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</si>
  <si>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</si>
  <si>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</si>
  <si>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</si>
  <si>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</si>
  <si>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</si>
  <si>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</si>
  <si>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</si>
  <si>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</si>
  <si>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</si>
  <si>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</si>
  <si>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</si>
  <si>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</si>
  <si>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</si>
  <si>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</si>
  <si>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</si>
  <si>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</si>
  <si>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</si>
  <si>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</si>
  <si>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</si>
  <si>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</si>
  <si>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</si>
  <si>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</si>
  <si>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</si>
  <si>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</si>
  <si>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</si>
  <si>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</si>
  <si>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</si>
  <si>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</si>
  <si>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</si>
  <si>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</si>
  <si>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</si>
  <si>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</si>
  <si>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</si>
  <si>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</si>
  <si>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</si>
  <si>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</si>
  <si>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</si>
  <si>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</si>
  <si>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</si>
  <si>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</si>
  <si>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</si>
  <si>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</si>
  <si>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</si>
  <si>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</si>
  <si>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</si>
  <si>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</si>
  <si>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</si>
  <si>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</si>
  <si>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</si>
  <si>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</si>
  <si>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</si>
  <si>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</si>
  <si>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</si>
  <si>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</si>
  <si>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</si>
  <si>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</si>
  <si>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</si>
  <si>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</si>
  <si>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</si>
  <si>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</si>
  <si>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</si>
  <si>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</si>
  <si>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</si>
  <si>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</si>
  <si>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</si>
  <si>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</si>
  <si>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</si>
  <si>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</si>
  <si>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</si>
  <si>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</si>
  <si>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</si>
  <si>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</si>
  <si>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</si>
  <si>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</si>
  <si>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</si>
  <si>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</si>
  <si>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</si>
  <si>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</si>
  <si>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</si>
  <si>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</si>
  <si>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</si>
  <si>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</si>
  <si>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</si>
  <si>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</si>
  <si>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</si>
  <si>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</si>
  <si>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</si>
  <si>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</si>
  <si>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</si>
  <si>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</si>
  <si>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</si>
  <si>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</si>
  <si>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</si>
  <si>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</si>
  <si>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</si>
  <si>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</si>
  <si>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</si>
  <si>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</si>
  <si>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</si>
  <si>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</si>
  <si>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</si>
  <si>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</si>
  <si>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</si>
  <si>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</si>
  <si>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</si>
  <si>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</si>
  <si>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</si>
  <si>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</si>
  <si>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</si>
  <si>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</si>
  <si>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</si>
  <si>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</si>
  <si>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</si>
  <si>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</si>
  <si>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</si>
  <si>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</si>
  <si>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</si>
  <si>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</si>
  <si>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</si>
  <si>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</si>
  <si>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</si>
  <si>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</si>
  <si>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</si>
  <si>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</si>
  <si>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</si>
  <si>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</si>
  <si>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</si>
  <si>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</si>
  <si>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</si>
  <si>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</si>
  <si>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</si>
  <si>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</si>
  <si>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</si>
  <si>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</si>
  <si>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</si>
  <si>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</si>
  <si>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</si>
  <si>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</si>
  <si>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</si>
  <si>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</si>
  <si>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</si>
  <si>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</si>
  <si>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</si>
  <si>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</si>
  <si>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</si>
  <si>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</si>
  <si>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</si>
  <si>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</si>
  <si>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</si>
  <si>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</si>
  <si>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</si>
  <si>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</si>
  <si>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</si>
  <si>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</si>
  <si>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</si>
  <si>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</si>
  <si>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</si>
  <si>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</si>
  <si>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</si>
  <si>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</si>
  <si>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</si>
  <si>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</si>
  <si>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</si>
  <si>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</si>
  <si>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</si>
  <si>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</si>
  <si>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</si>
  <si>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</si>
  <si>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</si>
  <si>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</si>
  <si>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</si>
  <si>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</si>
  <si>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</si>
  <si>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</si>
  <si>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</si>
  <si>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</si>
  <si>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</si>
  <si>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</si>
  <si>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</si>
  <si>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</si>
  <si>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</si>
  <si>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</si>
  <si>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</si>
  <si>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</si>
  <si>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</si>
  <si>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</si>
  <si>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</si>
  <si>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</si>
  <si>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</si>
  <si>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</si>
  <si>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</si>
  <si>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</si>
  <si>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</si>
  <si>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</si>
  <si>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</si>
  <si>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</si>
  <si>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</si>
  <si>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</si>
  <si>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</si>
  <si>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</si>
  <si>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</si>
  <si>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</si>
  <si>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</si>
  <si>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</si>
  <si>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</si>
  <si>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</si>
  <si>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</si>
  <si>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</si>
  <si>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</si>
  <si>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</si>
  <si>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</si>
  <si>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</si>
  <si>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</si>
  <si>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</si>
  <si>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</si>
  <si>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</si>
  <si>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</si>
  <si>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</si>
  <si>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</si>
  <si>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</si>
  <si>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</si>
  <si>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</si>
  <si>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</si>
  <si>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</si>
  <si>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</si>
  <si>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</si>
  <si>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</si>
  <si>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</si>
  <si>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</si>
  <si>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</si>
  <si>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</si>
  <si>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</si>
  <si>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</si>
  <si>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</si>
  <si>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</si>
  <si>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</si>
  <si>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</si>
  <si>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</si>
  <si>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</si>
  <si>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</si>
  <si>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</si>
  <si>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</si>
  <si>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</si>
  <si>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</si>
  <si>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</si>
  <si>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</si>
  <si>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</si>
  <si>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</si>
  <si>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</si>
  <si>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</si>
  <si>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</si>
  <si>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</si>
  <si>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</si>
  <si>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</si>
  <si>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</si>
  <si>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</si>
  <si>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</si>
  <si>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</si>
  <si>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</si>
  <si>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</si>
  <si>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</si>
  <si>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</si>
  <si>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</si>
  <si>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</si>
  <si>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</si>
  <si>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</si>
  <si>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</si>
  <si>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</si>
  <si>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</si>
  <si>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</si>
  <si>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</si>
  <si>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</si>
  <si>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</si>
  <si>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</si>
  <si>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</si>
  <si>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</si>
  <si>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</si>
  <si>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</si>
  <si>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</si>
  <si>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</si>
  <si>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</si>
  <si>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</si>
  <si>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</si>
  <si>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</si>
  <si>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</si>
  <si>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</si>
  <si>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</si>
  <si>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</si>
  <si>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</si>
  <si>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</si>
  <si>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</si>
  <si>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</si>
  <si>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</si>
  <si>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</si>
  <si>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</si>
  <si>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</si>
  <si>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</si>
  <si>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</si>
  <si>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</si>
  <si>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</si>
  <si>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</si>
  <si>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</si>
  <si>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</si>
  <si>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</si>
  <si>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</si>
  <si>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</si>
  <si>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</si>
  <si>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</si>
  <si>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</si>
  <si>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</si>
  <si>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</si>
  <si>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</si>
  <si>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</si>
  <si>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</si>
  <si>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</si>
  <si>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</si>
  <si>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</si>
  <si>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</si>
  <si>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</si>
  <si>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</si>
  <si>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</si>
  <si>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</si>
  <si>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</si>
  <si>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</si>
  <si>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</si>
  <si>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</si>
  <si>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</si>
  <si>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</si>
  <si>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</si>
  <si>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</si>
  <si>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</si>
  <si>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</si>
  <si>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</si>
  <si>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</si>
  <si>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</si>
  <si>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</si>
  <si>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</si>
  <si>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</si>
  <si>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</si>
  <si>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</si>
  <si>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</si>
  <si>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</si>
  <si>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</si>
  <si>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</si>
  <si>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</si>
  <si>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</si>
  <si>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</si>
  <si>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</si>
  <si>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</si>
  <si>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</si>
  <si>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</si>
  <si>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</si>
  <si>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</si>
  <si>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</si>
  <si>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</si>
  <si>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</si>
  <si>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</si>
  <si>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</si>
  <si>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</si>
  <si>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</si>
  <si>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</si>
  <si>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</si>
  <si>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</si>
  <si>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</si>
  <si>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</si>
  <si>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</si>
  <si>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</si>
  <si>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</si>
  <si>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</si>
  <si>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</si>
  <si>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</si>
  <si>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</si>
  <si>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</si>
  <si>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</si>
  <si>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</si>
  <si>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</si>
  <si>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</si>
  <si>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</si>
  <si>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</si>
  <si>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</si>
  <si>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</si>
  <si>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</si>
  <si>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</si>
  <si>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</si>
  <si>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</si>
  <si>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</si>
  <si>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</si>
  <si>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</si>
  <si>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</si>
  <si>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</si>
  <si>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</si>
  <si>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</si>
  <si>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</si>
  <si>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</si>
  <si>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</si>
  <si>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</si>
  <si>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</si>
  <si>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</si>
  <si>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</si>
  <si>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</si>
  <si>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</si>
  <si>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</si>
  <si>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</si>
  <si>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</si>
  <si>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</si>
  <si>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</si>
  <si>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</si>
  <si>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</si>
  <si>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</si>
  <si>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</si>
  <si>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</si>
  <si>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</si>
  <si>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</si>
  <si>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</si>
  <si>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</si>
  <si>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</si>
  <si>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</si>
  <si>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</si>
  <si>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</si>
  <si>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</si>
  <si>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</si>
  <si>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</si>
  <si>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</si>
  <si>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</si>
  <si>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</si>
  <si>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</si>
  <si>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</si>
  <si>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</si>
  <si>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</si>
  <si>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</si>
  <si>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</si>
  <si>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</si>
  <si>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</si>
  <si>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</si>
  <si>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</si>
  <si>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</si>
  <si>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</si>
  <si>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</si>
  <si>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</si>
  <si>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</si>
  <si>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</si>
  <si>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</si>
  <si>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</si>
  <si>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</si>
  <si>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</si>
  <si>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</si>
  <si>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</si>
  <si>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</si>
  <si>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</si>
  <si>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</si>
  <si>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</si>
  <si>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</si>
  <si>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</si>
  <si>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</si>
  <si>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</si>
  <si>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</si>
  <si>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</si>
  <si>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</si>
  <si>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</si>
  <si>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</si>
  <si>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</si>
  <si>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</si>
  <si>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</si>
  <si>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</si>
  <si>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</si>
  <si>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</si>
  <si>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</si>
  <si>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</si>
  <si>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</si>
  <si>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</si>
  <si>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</si>
  <si>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</si>
  <si>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</si>
  <si>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</si>
  <si>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</si>
  <si>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</si>
  <si>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</si>
  <si>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</si>
  <si>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</si>
  <si>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</si>
  <si>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</si>
  <si>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</si>
  <si>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</si>
  <si>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</si>
  <si>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</si>
  <si>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</si>
  <si>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</si>
  <si>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</si>
  <si>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</si>
  <si>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</si>
  <si>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</si>
  <si>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</si>
  <si>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</si>
  <si>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</si>
  <si>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</si>
  <si>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</si>
  <si>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</si>
  <si>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</si>
  <si>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</si>
  <si>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</si>
  <si>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</si>
  <si>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</si>
  <si>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</si>
  <si>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</si>
  <si>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</si>
  <si>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</si>
  <si>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</si>
  <si>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</si>
  <si>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</si>
  <si>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</si>
  <si>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</si>
  <si>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</si>
  <si>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</si>
  <si>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</si>
  <si>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</si>
  <si>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</si>
  <si>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</si>
  <si>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</si>
  <si>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</si>
  <si>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</si>
  <si>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</si>
  <si>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</si>
  <si>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</si>
  <si>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</si>
  <si>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</si>
  <si>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</si>
  <si>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</si>
  <si>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</si>
  <si>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</si>
  <si>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</si>
  <si>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</si>
  <si>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</si>
  <si>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</si>
  <si>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</si>
  <si>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</si>
  <si>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</si>
  <si>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</si>
  <si>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</si>
  <si>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</si>
  <si>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</si>
  <si>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</si>
  <si>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</si>
  <si>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</si>
  <si>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</si>
  <si>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</si>
  <si>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</si>
  <si>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</si>
  <si>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</si>
  <si>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</si>
  <si>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</si>
  <si>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</si>
  <si>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</si>
  <si>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</si>
  <si>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</si>
  <si>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</si>
  <si>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</si>
  <si>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</si>
  <si>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</si>
  <si>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</si>
  <si>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</si>
  <si>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</si>
  <si>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</si>
  <si>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</si>
  <si>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</si>
  <si>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</si>
  <si>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</si>
  <si>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</si>
  <si>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</si>
  <si>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</si>
  <si>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</si>
  <si>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</si>
  <si>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</si>
  <si>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</si>
  <si>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</si>
  <si>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</si>
  <si>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</si>
  <si>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</si>
  <si>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</si>
  <si>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</si>
  <si>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</si>
  <si>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</si>
  <si>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</si>
  <si>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</si>
  <si>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</si>
  <si>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</si>
  <si>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</si>
  <si>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</si>
  <si>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</si>
  <si>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</si>
  <si>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</si>
  <si>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</si>
  <si>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</si>
  <si>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</si>
  <si>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</si>
  <si>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</si>
  <si>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</si>
  <si>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</si>
  <si>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</si>
  <si>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</si>
  <si>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</si>
  <si>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</si>
  <si>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</si>
  <si>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</si>
  <si>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</si>
  <si>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</si>
  <si>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</si>
  <si>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</si>
  <si>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</si>
  <si>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</si>
  <si>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</si>
  <si>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</si>
  <si>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</si>
  <si>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</si>
  <si>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</si>
  <si>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</si>
  <si>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</si>
  <si>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</si>
  <si>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</si>
  <si>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</si>
  <si>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</si>
  <si>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</si>
  <si>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</si>
  <si>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</si>
  <si>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</si>
  <si>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</si>
  <si>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</si>
  <si>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</si>
  <si>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</si>
  <si>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</si>
  <si>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</si>
  <si>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</si>
  <si>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</si>
  <si>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</si>
  <si>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</si>
  <si>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</si>
  <si>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</si>
  <si>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</si>
  <si>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</si>
  <si>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</si>
  <si>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</si>
  <si>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</si>
  <si>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</si>
  <si>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</si>
  <si>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</si>
  <si>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</si>
  <si>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</si>
  <si>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</si>
  <si>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</si>
  <si>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</si>
  <si>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</si>
  <si>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</si>
  <si>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</si>
  <si>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</si>
  <si>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</si>
  <si>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</si>
  <si>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</si>
  <si>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</si>
  <si>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</si>
  <si>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</si>
  <si>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</si>
  <si>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</si>
  <si>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</si>
  <si>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</si>
  <si>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</si>
  <si>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</si>
  <si>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</si>
  <si>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</si>
  <si>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</si>
  <si>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</si>
  <si>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</si>
  <si>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</si>
  <si>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</si>
  <si>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</si>
  <si>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</si>
  <si>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</si>
  <si>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</si>
  <si>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</si>
  <si>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</si>
  <si>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</si>
  <si>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</si>
  <si>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</si>
  <si>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</si>
  <si>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</si>
  <si>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</si>
  <si>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</si>
  <si>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</si>
  <si>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</si>
  <si>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</si>
  <si>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</si>
  <si>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</si>
  <si>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</si>
  <si>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</si>
  <si>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</si>
  <si>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</si>
  <si>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</si>
  <si>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</si>
  <si>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</si>
  <si>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</si>
  <si>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</si>
  <si>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</si>
  <si>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</si>
  <si>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</si>
  <si>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</si>
  <si>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</si>
  <si>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</si>
  <si>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</si>
  <si>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</si>
  <si>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</si>
  <si>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</si>
  <si>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</si>
  <si>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</si>
  <si>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</si>
  <si>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</si>
  <si>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</si>
  <si>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</si>
  <si>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</si>
  <si>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</si>
  <si>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</si>
  <si>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</si>
  <si>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</si>
  <si>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</si>
  <si>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</si>
  <si>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</si>
  <si>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</si>
  <si>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</si>
  <si>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</si>
  <si>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</si>
  <si>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</si>
  <si>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</si>
  <si>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</si>
  <si>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</si>
  <si>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</si>
  <si>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</si>
  <si>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</si>
  <si>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</si>
  <si>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</si>
  <si>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</si>
  <si>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</si>
  <si>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</si>
  <si>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</si>
  <si>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</si>
  <si>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</si>
  <si>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</si>
  <si>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</si>
  <si>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</si>
  <si>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</si>
  <si>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</si>
  <si>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</si>
  <si>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</si>
  <si>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</si>
  <si>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</si>
  <si>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</si>
  <si>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</si>
  <si>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</si>
  <si>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</si>
  <si>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</si>
  <si>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</si>
  <si>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</si>
  <si>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</si>
  <si>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</si>
  <si>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</si>
  <si>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</si>
  <si>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</si>
  <si>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</si>
  <si>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</si>
  <si>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</si>
  <si>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</si>
  <si>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</si>
  <si>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</si>
  <si>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</si>
  <si>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</si>
  <si>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</si>
  <si>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</si>
  <si>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</si>
  <si>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</si>
  <si>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</si>
  <si>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</si>
  <si>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</si>
  <si>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</si>
  <si>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</si>
  <si>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</si>
  <si>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</si>
  <si>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</si>
  <si>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</si>
  <si>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</si>
  <si>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</si>
  <si>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</si>
  <si>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</si>
  <si>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</si>
  <si>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</si>
  <si>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</si>
  <si>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</si>
  <si>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</si>
  <si>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</si>
  <si>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</si>
  <si>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</si>
  <si>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</si>
  <si>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</si>
  <si>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</si>
  <si>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</si>
  <si>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</si>
  <si>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</si>
  <si>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</si>
  <si>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</si>
  <si>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</si>
  <si>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</si>
  <si>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</si>
  <si>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</si>
  <si>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</si>
  <si>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</si>
  <si>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</si>
  <si>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</si>
  <si>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</si>
  <si>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</si>
  <si>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</si>
  <si>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</si>
  <si>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</si>
  <si>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</si>
  <si>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</si>
  <si>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</si>
  <si>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</si>
  <si>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</si>
  <si>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</si>
  <si>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</si>
  <si>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</si>
  <si>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</si>
  <si>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</si>
  <si>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</si>
  <si>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</si>
  <si>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</si>
  <si>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</si>
  <si>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</si>
  <si>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</si>
  <si>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</si>
  <si>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</si>
  <si>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</si>
  <si>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</si>
  <si>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</si>
  <si>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</si>
  <si>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</si>
  <si>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</si>
  <si>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</si>
  <si>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</si>
  <si>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</si>
  <si>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</si>
  <si>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</si>
  <si>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</si>
  <si>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</si>
  <si>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</si>
  <si>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</si>
  <si>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</si>
  <si>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</si>
  <si>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</si>
  <si>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</si>
  <si>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</si>
  <si>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</si>
  <si>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</si>
  <si>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</si>
  <si>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</si>
  <si>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</si>
  <si>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</si>
  <si>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</si>
  <si>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</si>
  <si>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</si>
  <si>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</si>
  <si>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</si>
  <si>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</si>
  <si>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</si>
  <si>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</si>
  <si>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</si>
  <si>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</si>
  <si>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</si>
  <si>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</si>
  <si>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</si>
  <si>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</si>
  <si>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</si>
  <si>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</si>
  <si>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</si>
  <si>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</si>
  <si>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</si>
  <si>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</si>
  <si>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</si>
  <si>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</si>
  <si>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</si>
  <si>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</si>
  <si>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</si>
  <si>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</si>
  <si>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</si>
  <si>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</si>
  <si>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</si>
  <si>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</si>
  <si>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</si>
  <si>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</si>
  <si>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</si>
  <si>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</si>
  <si>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</si>
  <si>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</si>
  <si>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</si>
  <si>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</si>
  <si>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</si>
  <si>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</si>
  <si>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</si>
  <si>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</si>
  <si>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</si>
  <si>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</si>
  <si>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</si>
  <si>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</si>
  <si>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</si>
  <si>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</si>
  <si>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</si>
  <si>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</si>
  <si>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</si>
  <si>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</si>
  <si>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</si>
  <si>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</si>
  <si>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</si>
  <si>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</si>
  <si>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</si>
  <si>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</si>
  <si>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</si>
  <si>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</si>
  <si>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</si>
  <si>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</si>
  <si>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</si>
  <si>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</si>
  <si>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</si>
  <si>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</si>
  <si>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</si>
  <si>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</si>
  <si>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</si>
  <si>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</si>
  <si>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</si>
  <si>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</si>
  <si>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</si>
  <si>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</si>
  <si>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</si>
  <si>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</si>
  <si>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</si>
  <si>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</si>
  <si>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</si>
  <si>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</si>
  <si>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</si>
  <si>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</si>
  <si>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</si>
  <si>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</si>
  <si>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</si>
  <si>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</si>
  <si>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</si>
  <si>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</si>
  <si>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</si>
  <si>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</si>
  <si>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</si>
  <si>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</si>
  <si>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</si>
  <si>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</si>
  <si>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</si>
  <si>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</si>
  <si>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</si>
  <si>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</si>
  <si>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</si>
  <si>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</si>
  <si>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</si>
  <si>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</si>
  <si>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</si>
  <si>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</si>
  <si>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</si>
  <si>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</si>
  <si>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</si>
  <si>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</si>
  <si>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</si>
  <si>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</si>
  <si>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</si>
  <si>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</si>
  <si>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</si>
  <si>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</si>
  <si>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</si>
  <si>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</si>
  <si>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</si>
  <si>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</si>
  <si>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</si>
  <si>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</si>
  <si>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</si>
  <si>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</si>
  <si>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</si>
  <si>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</si>
  <si>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</si>
  <si>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</si>
  <si>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</si>
  <si>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</si>
  <si>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</si>
  <si>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</si>
  <si>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</si>
  <si>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</si>
  <si>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</si>
  <si>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</si>
  <si>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</si>
  <si>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</si>
  <si>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</si>
  <si>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</si>
  <si>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</si>
  <si>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</si>
  <si>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</si>
  <si>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</si>
  <si>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</si>
  <si>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</si>
  <si>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</si>
  <si>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</si>
  <si>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</si>
  <si>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</si>
  <si>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</si>
  <si>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</si>
  <si>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</si>
  <si>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</si>
  <si>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</si>
  <si>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</si>
  <si>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</si>
  <si>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</si>
  <si>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</si>
  <si>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</si>
  <si>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</si>
  <si>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</si>
  <si>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</si>
  <si>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</si>
  <si>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</si>
  <si>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</si>
  <si>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</si>
  <si>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</si>
  <si>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</si>
  <si>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</si>
  <si>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</si>
  <si>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</si>
  <si>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</si>
  <si>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</si>
  <si>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</si>
  <si>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</si>
  <si>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</si>
  <si>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</si>
  <si>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</si>
  <si>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</si>
  <si>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</si>
  <si>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</si>
  <si>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</si>
  <si>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</si>
  <si>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</si>
  <si>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</si>
  <si>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</si>
  <si>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</si>
  <si>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</si>
  <si>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</si>
  <si>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</si>
  <si>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</si>
  <si>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</si>
  <si>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</si>
  <si>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</si>
  <si>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</si>
  <si>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</si>
  <si>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</si>
  <si>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</si>
  <si>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</si>
  <si>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</si>
  <si>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</si>
  <si>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</si>
  <si>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</si>
  <si>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</si>
  <si>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</si>
  <si>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</si>
  <si>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</si>
  <si>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</si>
  <si>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</si>
  <si>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</si>
  <si>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</si>
  <si>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</si>
  <si>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</si>
  <si>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</si>
  <si>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</si>
  <si>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</si>
  <si>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</si>
  <si>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</si>
  <si>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</si>
  <si>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</si>
  <si>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</si>
  <si>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</si>
  <si>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</si>
  <si>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</si>
  <si>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</si>
  <si>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</si>
  <si>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</si>
  <si>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</si>
  <si>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</si>
  <si>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</si>
  <si>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</si>
  <si>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</si>
  <si>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</si>
  <si>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</si>
  <si>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</si>
  <si>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</si>
  <si>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</si>
  <si>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</si>
  <si>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</si>
  <si>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</si>
  <si>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</si>
  <si>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</si>
  <si>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</si>
  <si>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</si>
  <si>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</si>
  <si>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</si>
  <si>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</si>
  <si>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</si>
  <si>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</si>
  <si>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</si>
  <si>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</si>
  <si>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</si>
  <si>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</si>
  <si>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</si>
  <si>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</si>
  <si>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</si>
  <si>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</si>
  <si>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</si>
  <si>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</si>
  <si>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</si>
  <si>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</si>
  <si>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</si>
  <si>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</si>
  <si>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</si>
  <si>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</si>
  <si>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</si>
  <si>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</si>
  <si>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</si>
  <si>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</si>
  <si>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</si>
  <si>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</si>
  <si>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</si>
  <si>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</si>
  <si>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</si>
  <si>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</si>
  <si>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</si>
  <si>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</si>
  <si>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</si>
  <si>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</si>
  <si>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</si>
  <si>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</si>
  <si>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</si>
  <si>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</si>
  <si>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</si>
  <si>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</si>
  <si>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</si>
  <si>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</si>
  <si>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</si>
  <si>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</si>
  <si>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</si>
  <si>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</si>
  <si>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</si>
  <si>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</si>
  <si>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</si>
  <si>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</si>
  <si>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</si>
  <si>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</si>
  <si>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</si>
  <si>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</si>
  <si>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</si>
  <si>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</si>
  <si>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</si>
  <si>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</si>
  <si>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</si>
  <si>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</si>
  <si>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</si>
  <si>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</si>
  <si>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</si>
  <si>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</si>
  <si>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</si>
  <si>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</si>
  <si>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</si>
  <si>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</si>
  <si>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</si>
  <si>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</si>
  <si>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</si>
  <si>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</si>
  <si>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</si>
  <si>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</si>
  <si>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</si>
  <si>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</si>
  <si>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</si>
  <si>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</si>
  <si>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</si>
  <si>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</si>
  <si>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</si>
  <si>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</si>
  <si>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</si>
  <si>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</si>
  <si>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</si>
  <si>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</si>
  <si>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</si>
  <si>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</si>
  <si>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</si>
  <si>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</si>
  <si>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</si>
  <si>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</si>
  <si>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</si>
  <si>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</si>
  <si>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</si>
  <si>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</si>
  <si>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</si>
  <si>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</si>
  <si>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</si>
  <si>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</si>
  <si>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</si>
  <si>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</si>
  <si>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</si>
  <si>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</si>
  <si>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</si>
  <si>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</si>
  <si>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</si>
  <si>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</si>
  <si>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</si>
  <si>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</si>
  <si>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</si>
  <si>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</si>
  <si>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</si>
  <si>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</si>
  <si>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</si>
  <si>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</si>
  <si>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</si>
  <si>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</si>
  <si>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</si>
  <si>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</si>
  <si>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</si>
  <si>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</si>
  <si>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</si>
  <si>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</si>
  <si>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</si>
  <si>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</si>
  <si>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</si>
  <si>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</si>
  <si>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</si>
  <si>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</si>
  <si>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</si>
  <si>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</si>
  <si>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</si>
  <si>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</si>
  <si>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</si>
  <si>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</si>
  <si>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</si>
  <si>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</si>
  <si>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</si>
  <si>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</si>
  <si>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</si>
  <si>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</si>
  <si>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</si>
  <si>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</si>
  <si>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</si>
  <si>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</si>
  <si>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</si>
  <si>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</si>
  <si>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</si>
  <si>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</si>
  <si>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</si>
  <si>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</si>
  <si>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</si>
  <si>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</si>
  <si>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</si>
  <si>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</si>
  <si>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</si>
  <si>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</si>
  <si>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</si>
  <si>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</si>
  <si>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</si>
  <si>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</si>
  <si>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</si>
  <si>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</si>
  <si>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</si>
  <si>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</si>
  <si>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</si>
  <si>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</si>
  <si>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</si>
  <si>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</si>
  <si>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</si>
  <si>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</si>
  <si>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</si>
  <si>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</si>
  <si>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</si>
  <si>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</si>
  <si>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</si>
  <si>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</si>
  <si>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</si>
  <si>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</si>
  <si>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</si>
  <si>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</si>
  <si>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</si>
  <si>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</si>
  <si>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</si>
  <si>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</si>
  <si>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</si>
  <si>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</si>
  <si>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</si>
  <si>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</si>
  <si>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</si>
  <si>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</si>
  <si>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</si>
  <si>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</si>
  <si>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</si>
  <si>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</si>
  <si>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</si>
  <si>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</si>
  <si>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</si>
  <si>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</si>
  <si>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</si>
  <si>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</si>
  <si>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</si>
  <si>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</si>
  <si>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</si>
  <si>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</si>
  <si>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</si>
  <si>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</si>
  <si>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</si>
  <si>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</si>
  <si>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</si>
  <si>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</si>
  <si>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</si>
  <si>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</si>
  <si>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</si>
  <si>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</si>
  <si>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</si>
  <si>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</si>
  <si>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</si>
  <si>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</si>
  <si>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</si>
  <si>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</si>
  <si>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</si>
  <si>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</si>
  <si>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</si>
  <si>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</si>
  <si>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</si>
  <si>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</si>
  <si>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</si>
  <si>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</si>
  <si>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</si>
  <si>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</si>
  <si>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</si>
  <si>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</si>
  <si>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</si>
  <si>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</si>
  <si>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</si>
  <si>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</si>
  <si>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</si>
  <si>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</si>
  <si>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</si>
  <si>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</si>
  <si>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</si>
  <si>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</si>
  <si>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</si>
  <si>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</si>
  <si>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</si>
  <si>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</si>
  <si>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</si>
  <si>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</si>
  <si>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</si>
  <si>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</si>
  <si>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</si>
  <si>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</si>
  <si>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</si>
  <si>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</si>
  <si>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</si>
  <si>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</si>
  <si>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</si>
  <si>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</si>
  <si>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</si>
  <si>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</si>
  <si>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</si>
  <si>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</si>
  <si>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</si>
  <si>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</si>
  <si>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</si>
  <si>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</si>
  <si>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</si>
  <si>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</si>
  <si>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</si>
  <si>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</si>
  <si>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</si>
  <si>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</si>
  <si>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</si>
  <si>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</si>
  <si>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</si>
  <si>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</si>
  <si>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</si>
  <si>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</si>
  <si>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</si>
  <si>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</si>
  <si>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</si>
  <si>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</si>
  <si>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</si>
  <si>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</si>
  <si>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</si>
  <si>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</si>
  <si>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</si>
  <si>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</si>
  <si>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</si>
  <si>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</si>
  <si>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</si>
  <si>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</si>
  <si>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</si>
  <si>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</si>
  <si>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</si>
  <si>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</si>
  <si>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</si>
  <si>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</si>
  <si>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</si>
  <si>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</si>
  <si>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</si>
  <si>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</si>
  <si>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</si>
  <si>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</si>
  <si>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</si>
  <si>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</si>
  <si>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</si>
  <si>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</si>
  <si>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</si>
  <si>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</si>
  <si>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</si>
  <si>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</si>
  <si>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</si>
  <si>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</si>
  <si>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</si>
  <si>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</si>
  <si>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</si>
  <si>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</si>
  <si>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</si>
  <si>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</si>
  <si>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</si>
  <si>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</si>
  <si>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</si>
  <si>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</si>
  <si>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</si>
  <si>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</si>
  <si>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</si>
  <si>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</si>
  <si>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</si>
  <si>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</si>
  <si>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</si>
  <si>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</si>
  <si>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</si>
  <si>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</si>
  <si>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</si>
  <si>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</si>
  <si>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</si>
  <si>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</si>
  <si>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</si>
  <si>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</si>
  <si>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</si>
  <si>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</si>
  <si>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</si>
  <si>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</si>
  <si>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</si>
  <si>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</si>
  <si>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</si>
  <si>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</si>
  <si>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</si>
  <si>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</si>
  <si>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</si>
  <si>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</si>
  <si>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</si>
  <si>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</si>
  <si>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</si>
  <si>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</si>
  <si>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</si>
  <si>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</si>
  <si>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</si>
  <si>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</si>
  <si>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</si>
  <si>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</si>
  <si>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</si>
  <si>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</si>
  <si>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</si>
  <si>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</si>
  <si>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</si>
  <si>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</si>
  <si>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</si>
  <si>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</si>
  <si>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</si>
  <si>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</si>
  <si>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</si>
  <si>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</si>
  <si>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</si>
  <si>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</si>
  <si>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</si>
  <si>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</si>
  <si>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</si>
  <si>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</si>
  <si>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</si>
  <si>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</si>
  <si>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</si>
  <si>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</si>
  <si>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</si>
  <si>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</si>
  <si>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</si>
  <si>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</si>
  <si>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</si>
  <si>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</si>
  <si>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</si>
  <si>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</si>
  <si>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</si>
  <si>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</si>
  <si>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</si>
  <si>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</si>
  <si>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</si>
  <si>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</si>
  <si>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</si>
  <si>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</si>
  <si>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</si>
  <si>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</si>
  <si>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</si>
  <si>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</si>
  <si>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</si>
  <si>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</si>
  <si>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</si>
  <si>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</si>
  <si>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</si>
  <si>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</si>
  <si>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</si>
  <si>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</si>
  <si>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</si>
  <si>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</si>
  <si>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</si>
  <si>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</si>
  <si>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</si>
  <si>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</si>
  <si>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</si>
  <si>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</si>
  <si>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</si>
  <si>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</si>
  <si>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</si>
  <si>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</si>
  <si>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</si>
  <si>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</si>
  <si>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</si>
  <si>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</si>
  <si>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</si>
  <si>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</si>
  <si>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</si>
  <si>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</si>
  <si>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</si>
  <si>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</si>
  <si>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</si>
  <si>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</si>
  <si>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</si>
  <si>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</si>
  <si>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</si>
  <si>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</si>
  <si>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</si>
  <si>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</si>
  <si>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</si>
  <si>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</si>
  <si>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</si>
  <si>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</si>
  <si>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</si>
  <si>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</si>
  <si>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</si>
  <si>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</si>
  <si>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</si>
  <si>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</si>
  <si>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</si>
  <si>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</si>
  <si>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</si>
  <si>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</si>
  <si>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</si>
  <si>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</si>
  <si>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</si>
  <si>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</si>
  <si>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</si>
  <si>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</si>
  <si>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</si>
  <si>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</si>
  <si>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</si>
  <si>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</si>
  <si>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</si>
  <si>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</si>
  <si>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</si>
  <si>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</si>
  <si>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</si>
  <si>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</si>
  <si>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</si>
  <si>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</si>
  <si>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</si>
  <si>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</si>
  <si>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</si>
  <si>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</si>
  <si>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</si>
  <si>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</si>
  <si>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</si>
  <si>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</si>
  <si>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</si>
  <si>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</si>
  <si>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</si>
  <si>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</si>
  <si>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</si>
  <si>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</si>
  <si>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</si>
  <si>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</si>
  <si>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</si>
  <si>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</si>
  <si>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</si>
  <si>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</si>
  <si>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</si>
  <si>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</si>
  <si>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</si>
  <si>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</si>
  <si>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</si>
  <si>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</si>
  <si>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</si>
  <si>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</si>
  <si>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</si>
  <si>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</si>
  <si>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</si>
  <si>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</si>
  <si>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</si>
  <si>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</si>
  <si>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</si>
  <si>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</si>
  <si>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</si>
  <si>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</si>
  <si>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</si>
  <si>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</si>
  <si>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</si>
  <si>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</si>
  <si>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</si>
  <si>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</si>
  <si>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</si>
  <si>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</si>
  <si>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</si>
  <si>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</si>
  <si>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</si>
  <si>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</si>
  <si>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</si>
  <si>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</si>
  <si>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</si>
  <si>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</si>
  <si>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</si>
  <si>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</si>
  <si>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</si>
  <si>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</si>
  <si>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</si>
  <si>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</si>
  <si>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</si>
  <si>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</si>
  <si>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</si>
  <si>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</si>
  <si>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</si>
  <si>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</si>
  <si>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</si>
  <si>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</si>
  <si>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</si>
  <si>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</si>
  <si>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</si>
  <si>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</si>
  <si>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</si>
  <si>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</si>
  <si>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</si>
  <si>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</si>
  <si>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</si>
  <si>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</si>
  <si>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</si>
  <si>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</si>
  <si>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</si>
  <si>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</si>
  <si>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</si>
  <si>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</si>
  <si>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</si>
  <si>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</si>
  <si>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</si>
  <si>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</si>
  <si>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</si>
  <si>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</si>
  <si>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</si>
  <si>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</si>
  <si>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</si>
  <si>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</si>
  <si>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</si>
  <si>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</si>
  <si>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</si>
  <si>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</si>
  <si>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</si>
  <si>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</si>
  <si>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</si>
  <si>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</si>
  <si>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</si>
  <si>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</si>
  <si>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</si>
  <si>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</si>
  <si>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</si>
  <si>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</si>
  <si>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</si>
  <si>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</si>
  <si>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</si>
  <si>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</si>
  <si>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</si>
  <si>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</si>
  <si>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</si>
  <si>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</si>
  <si>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</si>
  <si>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</si>
  <si>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</si>
  <si>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</si>
  <si>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</si>
  <si>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</si>
  <si>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</si>
  <si>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</si>
  <si>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</si>
  <si>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</si>
  <si>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</si>
  <si>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</si>
  <si>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</si>
  <si>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</si>
  <si>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</si>
  <si>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</si>
  <si>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</si>
  <si>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</si>
  <si>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</si>
  <si>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</si>
  <si>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</si>
  <si>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</si>
  <si>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</si>
  <si>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</si>
  <si>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</si>
  <si>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</si>
  <si>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</si>
  <si>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</si>
  <si>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</si>
  <si>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</si>
  <si>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</si>
  <si>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</si>
  <si>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</si>
  <si>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</si>
  <si>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</si>
  <si>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</si>
  <si>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</si>
  <si>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</si>
  <si>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</si>
  <si>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</si>
  <si>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</si>
  <si>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</si>
  <si>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</si>
  <si>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</si>
  <si>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</si>
  <si>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</si>
  <si>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</si>
  <si>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</si>
  <si>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</si>
  <si>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</si>
  <si>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</si>
  <si>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</si>
  <si>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</si>
  <si>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</si>
  <si>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</si>
  <si>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</si>
  <si>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</si>
  <si>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</si>
  <si>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</si>
  <si>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</si>
  <si>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</si>
  <si>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</si>
  <si>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</si>
  <si>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</si>
  <si>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</si>
  <si>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</si>
  <si>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</si>
  <si>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</si>
  <si>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</si>
  <si>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</si>
  <si>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</si>
  <si>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</si>
  <si>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</si>
  <si>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</si>
  <si>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</si>
  <si>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</si>
  <si>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</si>
  <si>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</si>
  <si>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</si>
  <si>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</si>
  <si>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</si>
  <si>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</si>
  <si>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</si>
  <si>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</si>
  <si>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</si>
  <si>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</si>
  <si>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</si>
  <si>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</si>
  <si>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</si>
  <si>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</si>
  <si>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</si>
  <si>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</si>
  <si>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</si>
  <si>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</si>
  <si>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</si>
  <si>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</si>
  <si>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</si>
  <si>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</si>
  <si>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</si>
  <si>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</si>
  <si>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</si>
  <si>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</si>
  <si>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</si>
  <si>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</si>
  <si>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</si>
  <si>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</si>
  <si>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</si>
  <si>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</si>
  <si>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</si>
  <si>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</si>
  <si>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</si>
  <si>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</si>
  <si>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</si>
  <si>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</si>
  <si>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</si>
  <si>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</si>
  <si>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</si>
  <si>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</si>
  <si>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</si>
  <si>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</si>
  <si>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</si>
  <si>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</si>
  <si>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</si>
  <si>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</si>
  <si>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</si>
  <si>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</si>
  <si>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</si>
  <si>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</si>
  <si>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</si>
  <si>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</si>
  <si>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</si>
  <si>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</si>
  <si>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</si>
  <si>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</si>
  <si>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</si>
  <si>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</si>
  <si>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</si>
  <si>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</si>
  <si>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</si>
  <si>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</si>
  <si>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</si>
  <si>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</si>
  <si>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</si>
  <si>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</si>
  <si>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</si>
  <si>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</si>
  <si>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</si>
  <si>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</si>
  <si>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</si>
  <si>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</si>
  <si>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</si>
  <si>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</si>
  <si>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</si>
  <si>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</si>
  <si>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</si>
  <si>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</si>
  <si>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</si>
  <si>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</si>
  <si>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</si>
  <si>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</si>
  <si>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</si>
  <si>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</si>
  <si>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</si>
  <si>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</si>
  <si>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</si>
  <si>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</si>
  <si>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</si>
  <si>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</si>
  <si>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</si>
  <si>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</si>
  <si>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</si>
  <si>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</si>
  <si>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</si>
  <si>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</si>
  <si>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</si>
  <si>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</si>
  <si>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</si>
  <si>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</si>
  <si>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</si>
  <si>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</si>
  <si>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</si>
  <si>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</si>
  <si>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</si>
  <si>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</si>
  <si>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</si>
  <si>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</si>
  <si>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</si>
  <si>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</si>
  <si>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</si>
  <si>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</si>
  <si>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</si>
  <si>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</si>
  <si>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</si>
  <si>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</si>
  <si>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</si>
  <si>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</si>
  <si>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</si>
  <si>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</si>
  <si>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</si>
  <si>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</si>
  <si>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</si>
  <si>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</si>
  <si>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</si>
  <si>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</si>
  <si>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</si>
  <si>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</si>
  <si>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</si>
  <si>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</si>
  <si>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</si>
  <si>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</si>
  <si>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</si>
  <si>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</si>
  <si>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</si>
  <si>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</si>
  <si>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</si>
  <si>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</si>
  <si>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</si>
  <si>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</si>
  <si>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</si>
  <si>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</si>
  <si>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</si>
  <si>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</si>
  <si>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</si>
  <si>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</si>
  <si>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</si>
  <si>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</si>
  <si>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</si>
  <si>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</si>
  <si>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</si>
  <si>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</si>
  <si>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</si>
  <si>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</si>
  <si>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</si>
  <si>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</si>
  <si>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</si>
  <si>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</si>
  <si>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</si>
  <si>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</si>
  <si>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</si>
  <si>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</si>
  <si>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</si>
  <si>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</si>
  <si>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</si>
  <si>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</si>
  <si>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</si>
  <si>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</si>
  <si>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</si>
  <si>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</si>
  <si>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</si>
  <si>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</si>
  <si>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</si>
  <si>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</si>
  <si>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</si>
  <si>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</si>
  <si>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</si>
  <si>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</si>
  <si>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</si>
  <si>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</si>
  <si>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</si>
  <si>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</si>
  <si>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</si>
  <si>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</si>
  <si>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</si>
  <si>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</si>
  <si>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</si>
  <si>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</si>
  <si>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</si>
  <si>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</si>
  <si>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</si>
  <si>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</si>
  <si>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</si>
  <si>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</si>
  <si>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</si>
  <si>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</si>
  <si>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</si>
  <si>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</si>
  <si>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</si>
  <si>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</si>
  <si>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</si>
  <si>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</si>
  <si>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</si>
  <si>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</si>
  <si>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</si>
  <si>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</si>
  <si>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</si>
  <si>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</si>
  <si>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</si>
  <si>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</si>
  <si>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</si>
  <si>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</si>
  <si>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</si>
  <si>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</si>
  <si>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</si>
  <si>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</si>
  <si>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</si>
  <si>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</si>
  <si>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</si>
  <si>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</si>
  <si>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</si>
  <si>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</si>
  <si>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</si>
  <si>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</si>
  <si>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</si>
  <si>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</si>
  <si>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</si>
  <si>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</si>
  <si>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</si>
  <si>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</si>
  <si>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</si>
  <si>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</si>
  <si>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</si>
  <si>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</si>
  <si>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</si>
  <si>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</si>
  <si>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</si>
  <si>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</si>
  <si>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</si>
  <si>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</si>
  <si>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</si>
  <si>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</si>
  <si>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</si>
  <si>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</si>
  <si>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</si>
  <si>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</si>
  <si>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</si>
  <si>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</si>
  <si>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</si>
  <si>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</si>
  <si>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</si>
  <si>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</si>
  <si>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</si>
  <si>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</si>
  <si>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</si>
  <si>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</si>
  <si>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</si>
  <si>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</si>
  <si>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</si>
  <si>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</si>
  <si>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</si>
  <si>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</si>
  <si>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</si>
  <si>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</si>
  <si>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</si>
  <si>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</si>
  <si>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</si>
  <si>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</si>
  <si>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</si>
  <si>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</si>
  <si>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</si>
  <si>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</si>
  <si>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</si>
  <si>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</si>
  <si>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</si>
  <si>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</si>
  <si>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</si>
  <si>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</si>
  <si>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</si>
  <si>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</si>
  <si>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</si>
  <si>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</si>
  <si>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</si>
  <si>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</si>
  <si>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</si>
  <si>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</si>
  <si>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</si>
  <si>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</si>
  <si>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</si>
  <si>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</si>
  <si>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</si>
  <si>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</si>
  <si>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</si>
  <si>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</si>
  <si>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</si>
  <si>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</si>
  <si>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</si>
  <si>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</si>
  <si>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</si>
  <si>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</si>
  <si>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</si>
  <si>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</si>
  <si>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</si>
  <si>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</si>
  <si>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</si>
  <si>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</si>
  <si>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</si>
  <si>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</si>
  <si>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</si>
  <si>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</si>
  <si>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</si>
  <si>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</si>
  <si>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</si>
  <si>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</si>
  <si>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</si>
  <si>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</si>
  <si>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</si>
  <si>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</si>
  <si>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</si>
  <si>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</si>
  <si>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</si>
  <si>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</si>
  <si>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</si>
  <si>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</si>
  <si>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</si>
  <si>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</si>
  <si>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</si>
  <si>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</si>
  <si>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</si>
  <si>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</si>
  <si>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</si>
  <si>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</si>
  <si>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</si>
  <si>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</si>
  <si>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</si>
  <si>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</si>
  <si>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</si>
  <si>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</si>
  <si>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</si>
  <si>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</si>
  <si>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</si>
  <si>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</si>
  <si>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</si>
  <si>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</si>
  <si>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</si>
  <si>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</si>
  <si>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</si>
  <si>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</si>
  <si>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</si>
  <si>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</si>
  <si>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</si>
  <si>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</si>
  <si>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</si>
  <si>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</si>
  <si>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</si>
  <si>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</si>
  <si>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</si>
  <si>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</si>
  <si>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</si>
  <si>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</si>
  <si>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</si>
  <si>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</si>
  <si>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</si>
  <si>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</si>
  <si>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</si>
  <si>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</si>
  <si>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</si>
  <si>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</si>
  <si>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</si>
  <si>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</si>
  <si>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</si>
  <si>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</si>
  <si>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</si>
  <si>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</si>
  <si>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</si>
  <si>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</si>
  <si>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</si>
  <si>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</si>
  <si>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</si>
  <si>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</si>
  <si>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</si>
  <si>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</si>
  <si>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</si>
  <si>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</si>
  <si>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</si>
  <si>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</si>
  <si>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</si>
  <si>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</si>
  <si>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</si>
  <si>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</si>
  <si>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</si>
  <si>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</si>
  <si>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</si>
  <si>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</si>
  <si>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</si>
  <si>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</si>
  <si>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</si>
  <si>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</si>
  <si>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</si>
  <si>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</si>
  <si>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</si>
  <si>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</si>
  <si>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</si>
  <si>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</si>
  <si>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</si>
  <si>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</si>
  <si>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</si>
  <si>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</si>
  <si>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</si>
  <si>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</si>
  <si>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</si>
  <si>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</si>
  <si>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</si>
  <si>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</si>
  <si>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</si>
  <si>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</si>
  <si>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</si>
  <si>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</si>
  <si>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</si>
  <si>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</si>
  <si>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</si>
  <si>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</si>
  <si>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</si>
  <si>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</si>
  <si>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</si>
  <si>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</si>
  <si>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</si>
  <si>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</si>
  <si>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</si>
  <si>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</si>
  <si>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</si>
  <si>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</si>
  <si>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</si>
  <si>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</si>
  <si>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</si>
  <si>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</si>
  <si>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</si>
  <si>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</si>
  <si>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</si>
  <si>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</si>
  <si>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</si>
  <si>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</si>
  <si>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</si>
  <si>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</si>
  <si>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</si>
  <si>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</si>
  <si>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</si>
  <si>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</si>
  <si>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</si>
  <si>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</si>
  <si>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</si>
  <si>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</si>
  <si>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</si>
  <si>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</si>
  <si>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</si>
  <si>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</si>
  <si>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</si>
  <si>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</si>
  <si>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</si>
  <si>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</si>
  <si>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</si>
  <si>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</si>
  <si>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</si>
  <si>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</si>
  <si>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</si>
  <si>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</si>
  <si>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</si>
  <si>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</si>
  <si>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</si>
  <si>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</si>
  <si>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</si>
  <si>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</si>
  <si>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</si>
  <si>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</si>
  <si>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</si>
  <si>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</si>
  <si>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</si>
  <si>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</si>
  <si>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</si>
  <si>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</si>
  <si>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</si>
  <si>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</si>
  <si>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</si>
  <si>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</si>
  <si>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</si>
  <si>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</si>
  <si>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</si>
  <si>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</si>
  <si>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</si>
  <si>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</si>
  <si>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</si>
  <si>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</si>
  <si>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</si>
  <si>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</si>
  <si>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</si>
  <si>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</si>
  <si>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</si>
  <si>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</si>
  <si>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</si>
  <si>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</si>
  <si>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</si>
  <si>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</si>
  <si>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</si>
  <si>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</si>
  <si>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</si>
  <si>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</si>
  <si>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</si>
  <si>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</si>
  <si>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</si>
  <si>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</si>
  <si>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</si>
  <si>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</si>
  <si>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</si>
  <si>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</si>
  <si>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</si>
  <si>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</si>
  <si>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</si>
  <si>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</si>
  <si>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</si>
  <si>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</si>
  <si>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</si>
  <si>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</si>
  <si>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</si>
  <si>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</si>
  <si>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</si>
  <si>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</si>
  <si>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</si>
  <si>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</si>
  <si>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</si>
  <si>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</si>
  <si>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</si>
  <si>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</si>
  <si>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</si>
  <si>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</si>
  <si>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</si>
  <si>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</si>
  <si>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</si>
  <si>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</si>
  <si>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</si>
  <si>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</si>
  <si>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</si>
  <si>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</si>
  <si>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</si>
  <si>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</si>
  <si>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</si>
  <si>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</si>
  <si>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</si>
  <si>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</si>
  <si>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</si>
  <si>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</si>
  <si>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</si>
  <si>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</si>
  <si>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</si>
  <si>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</si>
  <si>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</si>
  <si>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</si>
  <si>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</si>
  <si>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</si>
  <si>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</si>
  <si>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</si>
  <si>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</si>
  <si>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</si>
  <si>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</si>
  <si>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</si>
  <si>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</si>
  <si>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</si>
  <si>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</si>
  <si>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</si>
  <si>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</si>
  <si>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</si>
  <si>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</si>
  <si>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</si>
  <si>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</si>
  <si>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</si>
  <si>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</si>
  <si>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</si>
  <si>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</si>
  <si>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</si>
  <si>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</si>
  <si>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</si>
  <si>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</si>
  <si>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</si>
  <si>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</si>
  <si>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</si>
  <si>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</si>
  <si>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</si>
  <si>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</si>
  <si>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</si>
  <si>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</si>
  <si>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</si>
  <si>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</si>
  <si>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</si>
  <si>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</si>
  <si>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</si>
  <si>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</si>
  <si>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</si>
  <si>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</si>
  <si>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</si>
  <si>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</si>
  <si>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</si>
  <si>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</si>
  <si>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</si>
  <si>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</si>
  <si>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</si>
  <si>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</si>
  <si>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</si>
  <si>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</si>
  <si>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</si>
  <si>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</si>
  <si>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</si>
  <si>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</si>
  <si>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</si>
  <si>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</si>
  <si>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</si>
  <si>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</si>
  <si>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</si>
  <si>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</si>
  <si>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</si>
  <si>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</si>
  <si>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</si>
  <si>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</si>
  <si>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</si>
  <si>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</si>
  <si>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</si>
  <si>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</si>
  <si>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</si>
  <si>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</si>
  <si>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</si>
  <si>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</si>
  <si>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</si>
  <si>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</si>
  <si>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</si>
  <si>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</si>
  <si>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</si>
  <si>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</si>
  <si>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</si>
  <si>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</si>
  <si>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</si>
  <si>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</si>
  <si>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</si>
  <si>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</si>
  <si>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</si>
  <si>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</si>
  <si>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</si>
  <si>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</si>
  <si>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</si>
  <si>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</si>
  <si>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</si>
  <si>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</si>
  <si>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</si>
  <si>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</si>
  <si>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</si>
  <si>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</si>
  <si>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</si>
  <si>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</si>
  <si>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</si>
  <si>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</si>
  <si>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</si>
  <si>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</si>
  <si>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</si>
  <si>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</si>
  <si>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</si>
  <si>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</si>
  <si>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</si>
  <si>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</si>
  <si>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</si>
  <si>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</si>
  <si>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</si>
  <si>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</si>
  <si>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</si>
  <si>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</si>
  <si>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</si>
  <si>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</si>
  <si>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</si>
  <si>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</si>
  <si>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</si>
  <si>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</si>
  <si>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</si>
  <si>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</si>
  <si>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</si>
  <si>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</si>
  <si>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</si>
  <si>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</si>
  <si>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</si>
  <si>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</si>
  <si>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</si>
  <si>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</si>
  <si>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</si>
  <si>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</si>
  <si>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</si>
  <si>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</si>
  <si>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</si>
  <si>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</si>
  <si>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</si>
  <si>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</si>
  <si>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</si>
  <si>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</si>
  <si>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</si>
  <si>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</si>
  <si>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</si>
  <si>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</si>
  <si>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</si>
  <si>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</si>
  <si>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</si>
  <si>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</si>
  <si>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</si>
  <si>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</si>
  <si>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</si>
  <si>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</si>
  <si>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</si>
  <si>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</si>
  <si>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</si>
  <si>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</si>
  <si>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</si>
  <si>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</si>
  <si>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</si>
  <si>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</si>
  <si>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</si>
  <si>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</si>
  <si>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</si>
  <si>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</si>
  <si>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</si>
  <si>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</si>
  <si>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</si>
  <si>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</si>
  <si>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</si>
  <si>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</si>
  <si>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</si>
  <si>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</si>
  <si>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</si>
  <si>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</si>
  <si>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</si>
  <si>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</si>
  <si>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</si>
  <si>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</si>
  <si>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</si>
  <si>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</si>
  <si>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</si>
  <si>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</si>
  <si>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</si>
  <si>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</si>
  <si>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</si>
  <si>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</si>
  <si>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</si>
  <si>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</si>
  <si>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</si>
  <si>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</si>
  <si>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</si>
  <si>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</si>
  <si>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</si>
  <si>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</si>
  <si>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</si>
  <si>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</si>
  <si>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</si>
  <si>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</si>
  <si>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</si>
  <si>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</si>
  <si>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</si>
  <si>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</si>
  <si>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</si>
  <si>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</si>
  <si>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</si>
  <si>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</si>
  <si>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</si>
  <si>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</si>
  <si>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</si>
  <si>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</si>
  <si>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</si>
  <si>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</si>
  <si>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</si>
  <si>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</si>
  <si>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</si>
  <si>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</si>
  <si>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</si>
  <si>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</si>
  <si>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</si>
  <si>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</si>
  <si>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</si>
  <si>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</si>
  <si>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</si>
  <si>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</si>
  <si>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</si>
  <si>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</si>
  <si>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</si>
  <si>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</si>
  <si>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</si>
  <si>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</si>
  <si>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</si>
  <si>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</si>
  <si>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</si>
  <si>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</si>
  <si>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</si>
  <si>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</si>
  <si>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</si>
  <si>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</si>
  <si>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</si>
  <si>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</si>
  <si>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</si>
  <si>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</si>
  <si>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</si>
  <si>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</si>
  <si>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</si>
  <si>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</si>
  <si>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</si>
  <si>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</si>
  <si>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</si>
  <si>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</si>
  <si>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</si>
  <si>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</si>
  <si>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</si>
  <si>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</si>
  <si>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</si>
  <si>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</si>
  <si>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</si>
  <si>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</si>
  <si>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</si>
  <si>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</si>
  <si>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</si>
  <si>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</si>
  <si>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</si>
  <si>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</si>
  <si>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</si>
  <si>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</si>
  <si>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</si>
  <si>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</si>
  <si>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</si>
  <si>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</si>
  <si>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</si>
  <si>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</si>
  <si>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</si>
  <si>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</si>
  <si>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</si>
  <si>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</si>
  <si>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</si>
  <si>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</si>
  <si>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</si>
  <si>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</si>
  <si>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</si>
  <si>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</si>
  <si>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</si>
  <si>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</si>
  <si>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</si>
  <si>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</si>
  <si>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</si>
  <si>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</si>
  <si>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</si>
  <si>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</si>
  <si>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</si>
  <si>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</si>
  <si>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</si>
  <si>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</si>
  <si>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</si>
  <si>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</si>
  <si>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</si>
  <si>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</si>
  <si>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</si>
  <si>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</si>
  <si>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</si>
  <si>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</si>
  <si>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</si>
  <si>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</si>
  <si>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</si>
  <si>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</si>
  <si>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</si>
  <si>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</si>
  <si>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</si>
  <si>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</si>
  <si>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</si>
  <si>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</si>
  <si>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</si>
  <si>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</si>
  <si>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</si>
  <si>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</si>
  <si>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</si>
  <si>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</si>
  <si>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</si>
  <si>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</si>
  <si>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</si>
  <si>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</si>
  <si>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</si>
  <si>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</si>
  <si>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</si>
  <si>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</si>
  <si>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</si>
  <si>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</si>
  <si>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</si>
  <si>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</si>
  <si>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</si>
  <si>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</si>
  <si>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</si>
  <si>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</si>
  <si>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</si>
  <si>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</si>
  <si>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</si>
  <si>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</si>
  <si>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</si>
  <si>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</si>
  <si>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</si>
  <si>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</si>
  <si>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</si>
  <si>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</si>
  <si>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</si>
  <si>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</si>
  <si>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</si>
  <si>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</si>
  <si>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</si>
  <si>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</si>
  <si>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</si>
  <si>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</si>
  <si>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</si>
  <si>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</si>
  <si>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</si>
  <si>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</si>
  <si>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</si>
  <si>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</si>
  <si>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</si>
  <si>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</si>
  <si>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</si>
  <si>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</si>
  <si>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</si>
  <si>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</si>
  <si>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</si>
  <si>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</si>
  <si>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</si>
  <si>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</si>
  <si>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</si>
  <si>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</si>
  <si>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</si>
  <si>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</si>
  <si>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</si>
  <si>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</si>
  <si>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</si>
  <si>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</si>
  <si>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</si>
  <si>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</si>
  <si>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</si>
  <si>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</si>
  <si>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</si>
  <si>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</si>
  <si>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</si>
  <si>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</si>
  <si>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</si>
  <si>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</si>
  <si>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</si>
  <si>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</si>
  <si>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</si>
  <si>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</si>
  <si>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</si>
  <si>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</si>
  <si>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</si>
  <si>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</si>
  <si>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</si>
  <si>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</si>
  <si>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</si>
  <si>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</si>
  <si>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</si>
  <si>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</si>
  <si>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</si>
  <si>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</si>
  <si>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</si>
  <si>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</si>
  <si>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</si>
  <si>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</si>
  <si>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</si>
  <si>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</si>
  <si>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</si>
  <si>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</si>
  <si>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</si>
  <si>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</si>
  <si>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</si>
  <si>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</si>
  <si>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</si>
  <si>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</si>
  <si>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</si>
  <si>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</si>
  <si>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</si>
  <si>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</si>
  <si>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</si>
  <si>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</si>
  <si>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</si>
  <si>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</si>
  <si>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</si>
  <si>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</si>
  <si>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</si>
  <si>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</si>
  <si>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</si>
  <si>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</si>
  <si>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</si>
  <si>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</si>
  <si>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</si>
  <si>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</si>
  <si>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</si>
  <si>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</si>
  <si>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</si>
  <si>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</si>
  <si>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</si>
  <si>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</si>
  <si>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</si>
  <si>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</si>
  <si>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</si>
  <si>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</si>
  <si>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</si>
  <si>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</si>
  <si>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</si>
  <si>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</si>
  <si>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</si>
  <si>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</si>
  <si>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</si>
  <si>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</si>
  <si>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</si>
  <si>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</si>
  <si>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</si>
  <si>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</si>
  <si>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</si>
  <si>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</si>
  <si>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</si>
  <si>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</si>
  <si>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</si>
  <si>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</si>
  <si>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</si>
  <si>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</si>
  <si>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</si>
  <si>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</si>
  <si>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</si>
  <si>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</si>
  <si>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</si>
  <si>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</si>
  <si>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</si>
  <si>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</si>
  <si>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</si>
  <si>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</si>
  <si>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</si>
  <si>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</si>
  <si>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</si>
  <si>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</si>
  <si>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</si>
  <si>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</si>
  <si>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</si>
  <si>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</si>
  <si>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</si>
  <si>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</si>
  <si>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</si>
  <si>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</si>
  <si>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</si>
  <si>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</si>
  <si>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</si>
  <si>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</si>
  <si>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</si>
  <si>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</si>
  <si>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</si>
  <si>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</si>
  <si>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</si>
  <si>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</si>
  <si>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</si>
  <si>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</si>
  <si>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</si>
  <si>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</si>
  <si>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</si>
  <si>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</si>
  <si>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</si>
  <si>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</si>
  <si>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</si>
  <si>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</si>
  <si>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</si>
  <si>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</si>
  <si>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</si>
  <si>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</si>
  <si>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</si>
  <si>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</si>
  <si>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</si>
  <si>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</si>
  <si>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</si>
  <si>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</si>
  <si>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</si>
  <si>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</si>
  <si>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</si>
  <si>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</si>
  <si>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</si>
  <si>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</si>
  <si>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</si>
  <si>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</si>
  <si>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</si>
  <si>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</si>
  <si>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</si>
  <si>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</si>
  <si>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</si>
  <si>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</si>
  <si>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</si>
  <si>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</si>
  <si>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</si>
  <si>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</si>
  <si>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</si>
  <si>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</si>
  <si>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</si>
  <si>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</si>
  <si>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</si>
  <si>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</si>
  <si>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</si>
  <si>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PCM-20251005-00002421</t>
  </si>
  <si>
    <t>Critical</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</si>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</sst>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2"/>
      <color theme="1"/>
      <name val="Aptos"/>
      <family val="2"/>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0" borderId="0" xfId="0" applyFont="1"/>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9" totalsRowShown="0" headerRowDxfId="15" dataDxfId="14" headerRowBorderDxfId="12" tableBorderDxfId="13">
  <autoFilter ref="A1:L2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272.7944258101852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8266</v>
      </c>
      <c r="E3" s="65" t="s">
        <v>38967</v>
      </c>
      <c r="F3" s="66">
        <v>45935.697048611109</v>
      </c>
      <c r="G3" s="67">
        <f ca="1">IFERROR(NOW()-F3,"")</f>
        <v>4.5803125001839362E-2</v>
      </c>
      <c r="H3" s="68">
        <v>45935.689398148148</v>
      </c>
      <c r="I3" s="73" t="str">
        <f>IFERROR(VLOOKUP(D3,DB!A:F,6,0),"")</f>
        <v>SCECO</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45935.742851736111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45935.742851736111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45935.742851736111</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45935.742851736111</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45935.742851736111</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45935.742851736111</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45935.742851736111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45935.742851736111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45935.742851736111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45935.742851736111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45935.742851736111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45935.742851736111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45935.742851736111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45935.742851736111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45935.742851736111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45935.742851736111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45935.742851736111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45935.742851736111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45935.742851736111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45935.742851736111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45935.742851736111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45935.742851736111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45935.742851736111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45935.742851736111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45935.742851736111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45935.742851736111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45935.742851736111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45935.742851736111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244.09106932870054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129.01576840277994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110.74301377314987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0.31073368055513129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29752</v>
      </c>
      <c r="E7" s="131" t="s">
        <v>38964</v>
      </c>
      <c r="F7" s="132">
        <v>45935.58148148148</v>
      </c>
      <c r="G7" s="133">
        <f ca="1">IFERROR(NOW()-F7,"-")</f>
        <v>0.16137025463103782</v>
      </c>
      <c r="H7" s="132">
        <v>45935.568981481483</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30712</v>
      </c>
      <c r="E8" s="131" t="s">
        <v>38964</v>
      </c>
      <c r="F8" s="132">
        <v>45935.714861111112</v>
      </c>
      <c r="G8" s="133">
        <f ca="1">IFERROR(NOW()-F8,"-")</f>
        <v>2.7990624999802094E-2</v>
      </c>
      <c r="H8" s="132">
        <v>45935.70722222222</v>
      </c>
      <c r="I8" s="18" t="str">
        <f>IFERROR(VLOOKUP(D8,DB!A:F,6,0),"")</f>
        <v>Generator-SG</v>
      </c>
      <c r="J8" s="18" t="str">
        <f>IFERROR(VLOOKUP(D8,DB!A:G,7,0),"")</f>
        <v>Good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45935.742851736111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45935.742851736111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45935.742851736111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50"/>
      <c r="E12" s="131"/>
      <c r="F12" s="132"/>
      <c r="G12" s="133">
        <f ca="1">IFERROR(NOW()-F12,"-")</f>
        <v>45935.742851736111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45935.742851736111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45935.742851736111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45935.742851736111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45935.742851736111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45935.742851736111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45935.742851736111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45935.742851736111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45935.742851736111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45935.742851736111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45935.742851736111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45935.742851736111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45935.742851736111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45935.742851736111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45935.742851736111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45935.742851736111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45935.742851736111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45935.742851736111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45935.742851736111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45935.742851736111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45935.742851736111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45935.742851736111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45935.742851736111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45935.742851736111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45935.742851736111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45935.742851736111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45935.742851736111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45935.742851736111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45935.742851736111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45935.742851736111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45935.742851736111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45935.742851736111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45935.742851736111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45935.742851736111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45935.742851736111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45935.742851736111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45935.742851736111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45935.742851736111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45935.742851736111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45935.742851736111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45935.742851736111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45935.742851736111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45935.742851736111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45935.742851736111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45935.742851736111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45935.742851736111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45935.742851736111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45935.742851736111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45935.742851736111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45935.742851736111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45935.742851736111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45935.742851736111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45935.742851736111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45935.742851736111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45935.742851736111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45935.742851736111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45935.742851736111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45935.742851736111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45935.742851736111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45935.742851736111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45935.742851736111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45935.742851736111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45935.742851736111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45935.742851736111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45935.742851736111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45935.742851736111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45935.742851736111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45935.742851736111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45935.742851736111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45935.742851736111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45935.742851736111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45935.742851736111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45935.742851736111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45935.742851736111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45935.742851736111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45935.742851736111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45935.742851736111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45935.742851736111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45935.742851736111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45935.742851736111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45935.742851736111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45935.742851736111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45935.742851736111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45935.742851736111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45935.742851736111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45935.742851736111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45935.742851736111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45935.742851736111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45935.742851736111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45935.742851736111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45935.742851736111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45935.742851736111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45935.742851736111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45935.742851736111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45935.742851736111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45935.742851736111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45935.742851736111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45935.742851736111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45935.742851736111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45935.742851736111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45935.742851736111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45935.742851736111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45935.742851736111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45935.742851736111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45935.742851736111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45935.742851736111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45935.742851736111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45935.742851736111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45935.742851736111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45935.742851736111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45935.742851736111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45935.742851736111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45935.742851736111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45935.742851736111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45935.742851736111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45935.742851736111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45935.742851736111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45935.742851736111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45935.742851736111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45935.742851736111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45935.742851736111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45935.742851736111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45935.742851736111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45935.742851736111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45935.742851736111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45935.742851736111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45935.742851736111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45935.742851736111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45935.742851736111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45935.742851736111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45935.742851736111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45935.742851736111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45935.742851736111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45935.742851736111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45935.742851736111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45935.742851736111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45935.742851736111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45935.742851736111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45935.742851736111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45935.742851736111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45935.742851736111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45935.742851736111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45935.742851736111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45935.742851736111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45935.742851736111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45935.742851736111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45935.742851736111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45935.742851736111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45935.742851736111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45935.742851736111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45935.742851736111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45935.742851736111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45935.742851736111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45935.742851736111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45935.742851736111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45935.742851736111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45935.742851736111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45935.742851736111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45935.742851736111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45935.742851736111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45935.742851736111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45935.742851736111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45935.742851736111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45935.742851736111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45935.742851736111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45935.742851736111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45935.742851736111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45935.742851736111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45935.742851736111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45935.742851736111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45935.742851736111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45935.742851736111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45935.742851736111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45935.742851736111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45935.742851736111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45935.742851736111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45935.742851736111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45935.742851736111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45935.742851736111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45935.742851736111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45935.742851736111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45935.742851736111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45935.742851736111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45935.742851736111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45935.742851736111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45935.742851736111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45935.742851736111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45935.742851736111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45935.742851736111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45935.742851736111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45935.742851736111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45935.742851736111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45935.742851736111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45935.742851736111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45935.742851736111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45935.742851736111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45935.742851736111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45935.742851736111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45935.742851736111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45935.742851736111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45935.742851736111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45935.742851736111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45935.742851736111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45935.742851736111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45935.742851736111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45935.742851736111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45935.742851736111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45935.742851736111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45935.742851736111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45935.742851736111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45935.742851736111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45935.742851736111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45935.742851736111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45935.742851736111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45935.742851736111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45935.742851736111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45935.742851736111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45935.742851736111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45935.742851736111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45935.742851736111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45935.742851736111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45935.742851736111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45935.742851736111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45935.742851736111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45935.742851736111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45935.742851736111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45935.742851736111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45935.742851736111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45935.742851736111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45935.742851736111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45935.742851736111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45935.742851736111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45935.742851736111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45935.742851736111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45935.742851736111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45935.742851736111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45935.742851736111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45935.742851736111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45935.742851736111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45935.742851736111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45935.742851736111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45935.742851736111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45935.742851736111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45935.742851736111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45935.742851736111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45935.742851736111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45935.742851736111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45935.742851736111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45935.742851736111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45935.742851736111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45935.742851736111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45935.742851736111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45935.742851736111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45935.742851736111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45935.742851736111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45935.742851736111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45935.742851736111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45935.742851736111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45935.742851736111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45935.742851736111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45935.742851736111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45935.742851736111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45935.742851736111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45935.742851736111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45935.742851736111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45935.742851736111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45935.742851736111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45935.742851736111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45935.742851736111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45935.742851736111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45935.742851736111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45935.742851736111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45935.742851736111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45935.742851736111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45935.742851736111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45935.742851736111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45935.742851736111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45935.742851736111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45935.742851736111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45935.742851736111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45935.742851736111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45935.742851736111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45935.742851736111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45935.742851736111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45935.742851736111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45935.742851736111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45935.742851736111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45935.742851736111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45935.742851736111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45935.742851736111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45935.742851736111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45935.742851736111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45935.742851736111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45935.742851736111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45935.742851736111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45935.742851736111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45935.742851736111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45935.742851736111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45935.742851736111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45935.742851736111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45935.742851736111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45935.742851736111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45935.742851736111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45935.742851736111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45935.742851736111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45935.742851736111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45935.742851736111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45935.742851736111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45935.742851736111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45935.742851736111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45935.742851736111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45935.742851736111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45935.742851736111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45935.742851736111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45935.742851736111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45935.742851736111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45935.742851736111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45935.742851736111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45935.742851736111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45935.742851736111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45935.742851736111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45935.742851736111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45935.742851736111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45935.742851736111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45935.742851736111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45935.742851736111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45935.742851736111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45935.742851736111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45935.742851736111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45935.742851736111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45935.742851736111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45935.742851736111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45935.742851736111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45935.742851736111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45935.742851736111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45935.742851736111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45935.742851736111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45935.742851736111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45935.742851736111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45935.742851736111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45935.742851736111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45935.742851736111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45935.742851736111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45935.742851736111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45935.742851736111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45935.742851736111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45935.742851736111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45935.742851736111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45935.742851736111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45935.742851736111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45935.742851736111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45935.742851736111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45935.742851736111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45935.742851736111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45935.742851736111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45935.742851736111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45935.742851736111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45935.742851736111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45935.742851736111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45935.742851736111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45935.742851736111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45935.742851736111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45935.742851736111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45935.742851736111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45935.742851736111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45935.742851736111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45935.742851736111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45935.742851736111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45935.742851736111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45935.742851736111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45935.742851736111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45935.742851736111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45935.742851736111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45935.742851736111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45935.742851736111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45935.742851736111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45935.742851736111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45935.742851736111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45935.742851736111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45935.742851736111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45935.742851736111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45935.742851736111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45935.742851736111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45935.742851736111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45935.742851736111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45935.742851736111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45935.742851736111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45935.742851736111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45935.742851736111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45935.742851736111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45935.742851736111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45935.742851736111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45935.742851736111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45935.742851736111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45935.742851736111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45935.742851736111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45935.742851736111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45935.742851736111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45935.742851736111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45935.742851736111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45935.742851736111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45935.742851736111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45935.742851736111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45935.742851736111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45935.742851736111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45935.742851736111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45935.742851736111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45935.742851736111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45935.742851736111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45935.742851736111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45935.742851736111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45935.742851736111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45935.742851736111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45935.742851736111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45935.742851736111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45935.742851736111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45935.742851736111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45935.742851736111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45935.742851736111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45935.742851736111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45935.742851736111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45935.742851736111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45935.742851736111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45935.742851736111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45935.742851736111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45935.742851736111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45935.742851736111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45935.742851736111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45935.742851736111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45935.742851736111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45935.742851736111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45935.742851736111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45935.742851736111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45935.742851736111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45935.742851736111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45935.742851736111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45935.742851736111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45935.742851736111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45935.742851736111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45935.742851736111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45935.742851736111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45935.742851736111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45935.742851736111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45935.742851736111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45935.742851736111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45935.742851736111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45935.742851736111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45935.742851736111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45935.742851736111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45935.742851736111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45935.742851736111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45935.742851736111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45935.742851736111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45935.742851736111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45935.742851736111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45935.742851736111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45935.742851736111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45935.742851736111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45935.742851736111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45935.742851736111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45935.742851736111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45935.742851736111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45935.742851736111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45935.742851736111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45935.742851736111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45935.742851736111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45935.742851736111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45935.742851736111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45935.742851736111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45935.742851736111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45935.742851736111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45935.742851736111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45935.742851736111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45935.742851736111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45935.742851736111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45935.742851736111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45935.742851736111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45935.742851736111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45935.742851736111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45935.742851736111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45935.742851736111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45935.742851736111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45935.742851736111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45935.742851736111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45935.742851736111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45935.742851736111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45935.742851736111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45935.742851736111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45935.742851736111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45935.742851736111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45935.742851736111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45935.742851736111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45935.742851736111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45935.742851736111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45935.742851736111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45935.742851736111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45935.742851736111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45935.742851736111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45935.742851736111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45935.742851736111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45935.742851736111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45935.742851736111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45935.742851736111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45935.742851736111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45935.742851736111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45935.742851736111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45935.742851736111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45935.742851736111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45935.742851736111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45935.742851736111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45935.742851736111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45935.742851736111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45935.742851736111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45935.742851736111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45935.742851736111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45935.742851736111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45935.742851736111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45935.742851736111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45935.742851736111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45935.742851736111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45935.742851736111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45935.742851736111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45935.742851736111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45935.742851736111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45935.742851736111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45935.742851736111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45935.742851736111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45935.742851736111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45935.742851736111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45935.742851736111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45935.742851736111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45935.742851736111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45935.742851736111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45935.742851736111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45935.742851736111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45935.742851736111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45935.742851736111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45935.742851736111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45935.742851736111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45935.742851736111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45935.742851736111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45935.742851736111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45935.742851736111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45935.742851736111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45935.742851736111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45935.742851736111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45935.742851736111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45935.742851736111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45935.742851736111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45935.742851736111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45935.742851736111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45935.742851736111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45935.742851736111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45935.742851736111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45935.742851736111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45935.742851736111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45935.742851736111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45935.742851736111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45935.742851736111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45935.742851736111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45935.742851736111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45935.742851736111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45935.742851736111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45935.742851736111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45935.742851736111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45935.742851736111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45935.742851736111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45935.742851736111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45935.742851736111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45935.742851736111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45935.742851736111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45935.742851736111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45935.742851736111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45935.742851736111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45935.742851736111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45935.742851736111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45935.742851736111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45935.742851736111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45935.742851736111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45935.742851736111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45935.742851736111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45935.742851736111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45935.742851736111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45935.742851736111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45935.742851736111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45935.742851736111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45935.742851736111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45935.742851736111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45935.742851736111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45935.742851736111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45935.742851736111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45935.742851736111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45935.742851736111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45935.742851736111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45935.742851736111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45935.742851736111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45935.742851736111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45935.742851736111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45935.742851736111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45935.742851736111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45935.742851736111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45935.742851736111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45935.742851736111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45935.742851736111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45935.742851736111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45935.742851736111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45935.742851736111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45935.742851736111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45935.742851736111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45935.742851736111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45935.742851736111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45935.742851736111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45935.742851736111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45935.742851736111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45935.742851736111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45935.742851736111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45935.742851736111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45935.742851736111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45935.742851736111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45935.742851736111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45935.742851736111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45935.742851736111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45935.742851736111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45935.742851736111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45935.742851736111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45935.742851736111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45935.742851736111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45935.742851736111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45935.742851736111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45935.742851736111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45935.742851736111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45935.742851736111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45935.742851736111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45935.742851736111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45935.742851736111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45935.742851736111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45935.742851736111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45935.742851736111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45935.742851736111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45935.742851736111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45935.742851736111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45935.742851736111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45935.742851736111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45935.742851736111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45935.742851736111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45935.742851736111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45935.742851736111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45935.742851736111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45935.742851736111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45935.742851736111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45935.742851736111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45935.742851736111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45935.742851736111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45935.742851736111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45935.742851736111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45935.742851736111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45935.742851736111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45935.742851736111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45935.742851736111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45935.742851736111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45935.742851736111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45935.742851736111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45935.742851736111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45935.742851736111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45935.742851736111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45935.742851736111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45935.742851736111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45935.742851736111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45935.742851736111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45935.742851736111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45935.742851736111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45935.742851736111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45935.742851736111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45935.742851736111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45935.742851736111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45935.742851736111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45935.742851736111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45935.742851736111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45935.742851736111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45935.742851736111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45935.742851736111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45935.742851736111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45935.742851736111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45935.742851736111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45935.742851736111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45935.742851736111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45935.742851736111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45935.742851736111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45935.742851736111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45935.742851736111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45935.742851736111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45935.742851736111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45935.742851736111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45935.742851736111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45935.742851736111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45935.742851736111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45935.742851736111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45935.742851736111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45935.742851736111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45935.742851736111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45935.742851736111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45935.742851736111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45935.742851736111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45935.742851736111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45935.742851736111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45935.742851736111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45935.742851736111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45935.742851736111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45935.742851736111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45935.742851736111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45935.742851736111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45935.742851736111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45935.742851736111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45935.742851736111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45935.742851736111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45935.742851736111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45935.742851736111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45935.742851736111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45935.742851736111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45935.742851736111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45935.742851736111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45935.742851736111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45935.742851736111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45935.742851736111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45935.742851736111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45935.742851736111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45935.742851736111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45935.742851736111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45935.742851736111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45935.742851736111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45935.742851736111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45935.742851736111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45935.742851736111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45935.742851736111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45935.742851736111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45935.742851736111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45935.742851736111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45935.742851736111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45935.742851736111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45935.742851736111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45935.742851736111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45935.742851736111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45935.742851736111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45935.742851736111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45935.742851736111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45935.742851736111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45935.742851736111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45935.742851736111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45935.742851736111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45935.742851736111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45935.742851736111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45935.742851736111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45935.742851736111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45935.742851736111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45935.742851736111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45935.742851736111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45935.742851736111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45935.742851736111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45935.742851736111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45935.742851736111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45935.742851736111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45935.742851736111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45935.742851736111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45935.742851736111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45935.742851736111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45935.742851736111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45935.742851736111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45935.742851736111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45935.742851736111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45935.742851736111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45935.742851736111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45935.742851736111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45935.742851736111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45935.742851736111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45935.742851736111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45935.742851736111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45935.742851736111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45935.742851736111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45935.742851736111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45935.742851736111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45935.742851736111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45935.742851736111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45935.742851736111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45935.742851736111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45935.742851736111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45935.742851736111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45935.742851736111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45935.742851736111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45935.742851736111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45935.742851736111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45935.742851736111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45935.742851736111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45935.742851736111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45935.742851736111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45935.742851736111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45935.742851736111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45935.742851736111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45935.742851736111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45935.742851736111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45935.742851736111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45935.742851736111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45935.742851736111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45935.742851736111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45935.742851736111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45935.742851736111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45935.742851736111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45935.742851736111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45935.742851736111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45935.742851736111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45935.742851736111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45935.742851736111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45935.742851736111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45935.742851736111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45935.742851736111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45935.742851736111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45935.742851736111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45935.742851736111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45935.742851736111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45935.742851736111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45935.742851736111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45935.742851736111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45935.742851736111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45935.742851736111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45935.742851736111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45935.742851736111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45935.742851736111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45935.742851736111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45935.742851736111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45935.742851736111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45935.742851736111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45935.742851736111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45935.742851736111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45935.742851736111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45935.742851736111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45935.742851736111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45935.742851736111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45935.742851736111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45935.742851736111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45935.742851736111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45935.742851736111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45935.742851736111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45935.742851736111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45935.742851736111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45935.742851736111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45935.742851736111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45935.742851736111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45935.742851736111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45935.742851736111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45935.742851736111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45935.742851736111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45935.742851736111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45935.742851736111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45935.742851736111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45935.742851736111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45935.742851736111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45935.742851736111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45935.742851736111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45935.742851736111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45935.742851736111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45935.742851736111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45935.742851736111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45935.742851736111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45935.742851736111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45935.742851736111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45935.742851736111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45935.742851736111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45935.742851736111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45935.742851736111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45935.742851736111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45935.742851736111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45935.742851736111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45935.742851736111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45935.742851736111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45935.742851736111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45935.742851736111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45935.742851736111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45935.742851736111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45935.742851736111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45935.742851736111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45935.742851736111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45935.742851736111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45935.742851736111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45935.742851736111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45935.742851736111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45935.742851736111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45935.742851736111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45935.742851736111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45935.742851736111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45935.742851736111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45935.742851736111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45935.742851736111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45935.742851736111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45935.742851736111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45935.742851736111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45935.742851736111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45935.742851736111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45935.742851736111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45935.742851736111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45935.742851736111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45935.742851736111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45935.742851736111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45935.742851736111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45935.742851736111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45935.742851736111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45935.742851736111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45935.742851736111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45935.742851736111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45935.742851736111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45935.742851736111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45935.742851736111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45935.742851736111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45935.742851736111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45935.742851736111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45935.742851736111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45935.742851736111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45935.742851736111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45935.742851736111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45935.742851736111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45935.742851736111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45935.742851736111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45935.742851736111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45935.742851736111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45935.742851736111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45935.742851736111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45935.742851736111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45935.742851736111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45935.742851736111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45935.742851736111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45935.742851736111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45935.742851736111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45935.742851736111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45935.742851736111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45935.742851736111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45935.742851736111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45935.742851736111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45935.742851736111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45935.742851736111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45935.742851736111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45935.742851736111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45935.742851736111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45935.742851736111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45935.742851736111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45935.742851736111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45935.742851736111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45935.742851736111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45935.742851736111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45935.742851736111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45935.742851736111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45935.742851736111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45935.742851736111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45935.742851736111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45935.742851736111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45935.742851736111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45935.742851736111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45935.742851736111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45935.742851736111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45935.742851736111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45935.742851736111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45935.742851736111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45935.742851736111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45935.742851736111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45935.742851736111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45935.742851736111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45935.742851736111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45935.742851736111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45935.742851736111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45935.742851736111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45935.742851736111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45935.742851736111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45935.742851736111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45935.742851736111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45935.742851736111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45935.742851736111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45935.742851736111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45935.742851736111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45935.742851736111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45935.742851736111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45935.742851736111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45935.742851736111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45935.742851736111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45935.742851736111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45935.742851736111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45935.742851736111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45935.742851736111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45935.742851736111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45935.742851736111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45935.742851736111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45935.742851736111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45935.742851736111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45935.742851736111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45935.742851736111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45935.742851736111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45935.742851736111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45935.742851736111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45935.742851736111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45935.742851736111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45935.742851736111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45935.742851736111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45935.742851736111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45935.742851736111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45935.742851736111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45935.742851736111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45935.742851736111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45935.742851736111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45935.742851736111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45935.742851736111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45935.742851736111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45935.742851736111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45935.742851736111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45935.742851736111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45935.742851736111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45935.742851736111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45935.742851736111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45935.742851736111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45935.742851736111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45935.742851736111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45935.742851736111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45935.742851736111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45935.742851736111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45935.742851736111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45935.742851736111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45935.742851736111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45935.742851736111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45935.742851736111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45935.742851736111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45935.742851736111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45935.742851736111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45935.742851736111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45935.742851736111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45935.742851736111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45935.742851736111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45935.742851736111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45935.742851736111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45935.742851736111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45935.742851736111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45935.742851736111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45935.742851736111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45935.742851736111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45935.742851736111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45935.742851736111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45935.742851736111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45935.742851736111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45935.742851736111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45935.742851736111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45935.742851736111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45935.742851736111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45935.742851736111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45935.742851736111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45935.742851736111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45935.742851736111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45935.742851736111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45935.742851736111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45935.742851736111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45935.742851736111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45935.742851736111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45935.742851736111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45935.742851736111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45935.742851736111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45935.742851736111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45935.742851736111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45935.742851736111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45935.742851736111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45935.742851736111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45935.742851736111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45935.742851736111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45935.742851736111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45935.742851736111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45935.742851736111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45935.742851736111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45935.742851736111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45935.742851736111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45935.742851736111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45935.742851736111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45935.742851736111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45935.742851736111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45935.742851736111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45935.742851736111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45935.742851736111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45935.742851736111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45935.742851736111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45935.742851736111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45935.742851736111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45935.742851736111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45935.742851736111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45935.742851736111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45935.742851736111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45935.742851736111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45935.742851736111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45935.742851736111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45935.742851736111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45935.742851736111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45935.742851736111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45935.742851736111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45935.742851736111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45935.742851736111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45935.742851736111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45935.742851736111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45935.742851736111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45935.742851736111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45935.742851736111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45935.742851736111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45935.742851736111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45935.742851736111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45935.742851736111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45935.742851736111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45935.742851736111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45935.742851736111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45935.742851736111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45935.742851736111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45935.742851736111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45935.742851736111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45935.742851736111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45935.742851736111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45935.742851736111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45935.742851736111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45935.742851736111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45935.742851736111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45935.742851736111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45935.742851736111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45935.742851736111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45935.742851736111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45935.742851736111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45935.742851736111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45935.742851736111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45935.742851736111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45935.742851736111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45935.742851736111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45935.742851736111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45935.742851736111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45935.742851736111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45935.742851736111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45935.742851736111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45935.742851736111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45935.742851736111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45935.742851736111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45935.742851736111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45935.742851736111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45935.742851736111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45935.742851736111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45935.742851736111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45935.742851736111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45935.742851736111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45935.742851736111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45935.742851736111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45935.742851736111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45935.742851736111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45935.742851736111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45935.742851736111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45935.742851736111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45935.742851736111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45935.742851736111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45935.742851736111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45935.742851736111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45935.742851736111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45935.742851736111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45935.742851736111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45935.742851736111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45935.742851736111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45935.742851736111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45935.742851736111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45935.742851736111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45935.742851736111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45935.742851736111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45935.742851736111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45935.742851736111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45935.742851736111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45935.742851736111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45935.742851736111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45935.742851736111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45935.742851736111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45935.742851736111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45935.742851736111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45935.742851736111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45935.742851736111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45935.742851736111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45935.742851736111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45935.742851736111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45935.742851736111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45935.742851736111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45935.742851736111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45935.742851736111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45935.742851736111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45935.742851736111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45935.742851736111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45935.742851736111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45935.742851736111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45935.742851736111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45935.742851736111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45935.742851736111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45935.742851736111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45935.742851736111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45935.742851736111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45935.742851736111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45935.742851736111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45935.742851736111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45935.742851736111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45935.742851736111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45935.742851736111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45935.742851736111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45935.742851736111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45935.742851736111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45935.742851736111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45935.742851736111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45935.742851736111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45935.742851736111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45935.742851736111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45935.742851736111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45935.742851736111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45935.742851736111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45935.742851736111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45935.742851736111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45935.742851736111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45935.742851736111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45935.742851736111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45935.742851736111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45935.742851736111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45935.742851736111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45935.742851736111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45935.742851736111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45935.742851736111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45935.742851736111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45935.742851736111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45935.742851736111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45935.742851736111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45935.742851736111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45935.742851736111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45935.742851736111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45935.742851736111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45935.742851736111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45935.742851736111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45935.742851736111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45935.742851736111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45935.742851736111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45935.742851736111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45935.742851736111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45935.742851736111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45935.742851736111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45935.742851736111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45935.742851736111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45935.742851736111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45935.742851736111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45935.742851736111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45935.742851736111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45935.742851736111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45935.742851736111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45935.742851736111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45935.742851736111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45935.742851736111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45935.742851736111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45935.742851736111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45935.742851736111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45935.742851736111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45935.742851736111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45935.742851736111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45935.742851736111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45935.742851736111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45935.742851736111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45935.742851736111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45935.742851736111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45935.742851736111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45935.742851736111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45935.742851736111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45935.742851736111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45935.742851736111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45935.742851736111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45935.742851736111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45935.742851736111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45935.742851736111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45935.742851736111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45935.742851736111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45935.742851736111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45935.742851736111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45935.742851736111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45935.742851736111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45935.742851736111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45935.742851736111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45935.742851736111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45935.742851736111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45935.742851736111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45935.742851736111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45935.742851736111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45935.742851736111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45935.742851736111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45935.742851736111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45935.742851736111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45935.742851736111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45935.742851736111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45935.742851736111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45935.742851736111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45935.742851736111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45935.742851736111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45935.742851736111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45935.742851736111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45935.742851736111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45935.742851736111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45935.742851736111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45935.742851736111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45935.742851736111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45935.742851736111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45935.742851736111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45935.742851736111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45935.742851736111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45935.742851736111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45935.742851736111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45935.742851736111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45935.742851736111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45935.742851736111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45935.742851736111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45935.742851736111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45935.742851736111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45935.742851736111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45935.742851736111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45935.742851736111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45935.742851736111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45935.742851736111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45935.742851736111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45935.742851736111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45935.742851736111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45935.742851736111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45935.742851736111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45935.742851736111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45935.742851736111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45935.742851736111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45935.742851736111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45935.742851736111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45935.742851736111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45935.742851736111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45935.742851736111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45935.742851736111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45935.742851736111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45935.742851736111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45935.742851736111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45935.742851736111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45935.742851736111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45935.742851736111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45935.742851736111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45935.742851736111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45935.742851736111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45935.742851736111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45935.742851736111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45935.742851736111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45935.742851736111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45935.742851736111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45935.742851736111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45935.742851736111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45935.742851736111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45935.742851736111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45935.742851736111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45935.742851736111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45935.742851736111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45935.742851736111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45935.742851736111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45935.742851736111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45935.742851736111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45935.742851736111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45935.742851736111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45935.742851736111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45935.742851736111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45935.742851736111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45935.742851736111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45935.742851736111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45935.742851736111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45935.742851736111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45935.742851736111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45935.742851736111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45935.742851736111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45935.742851736111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45935.742851736111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45935.742851736111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45935.742851736111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45935.742851736111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45935.742851736111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45935.742851736111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45935.742851736111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45935.742851736111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45935.742851736111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45935.742851736111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45935.742851736111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45935.742851736111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45935.742851736111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45935.742851736111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45935.742851736111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45935.742851736111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45935.742851736111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45935.742851736111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45935.742851736111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45935.742851736111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45935.742851736111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45935.742851736111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45935.742851736111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45935.742851736111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45935.742851736111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45935.742851736111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45935.742851736111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45935.742851736111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45935.742851736111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45935.742851736111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45935.742851736111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45935.742851736111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45935.742851736111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45935.742851736111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45935.742851736111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45935.742851736111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45935.742851736111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45935.742851736111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45935.742851736111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45935.742851736111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45935.742851736111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45935.742851736111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45935.742851736111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45935.742851736111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45935.742851736111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45935.742851736111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45935.742851736111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45935.742851736111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45935.742851736111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45935.742851736111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45935.742851736111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45935.742851736111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45935.742851736111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45935.742851736111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45935.742851736111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45935.742851736111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45935.742851736111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45935.742851736111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45935.742851736111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45935.742851736111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45935.742851736111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45935.742851736111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45935.742851736111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45935.742851736111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45935.742851736111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45935.742851736111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45935.742851736111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45935.742851736111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45935.742851736111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45935.742851736111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45935.742851736111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45935.742851736111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45935.742851736111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45935.742851736111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45935.742851736111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45935.742851736111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45935.742851736111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45935.742851736111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45935.742851736111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45935.742851736111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45935.742851736111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45935.742851736111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45935.742851736111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45935.742851736111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45935.742851736111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45935.742851736111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45935.742851736111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45935.742851736111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45935.742851736111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45935.742851736111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45935.742851736111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45935.742851736111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45935.742851736111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45935.742851736111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45935.742851736111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45935.742851736111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45935.742851736111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45935.742851736111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45935.742851736111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45935.742851736111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45935.742851736111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45935.742851736111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45935.742851736111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45935.742851736111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45935.742851736111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45935.742851736111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45935.742851736111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45935.742851736111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45935.742851736111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45935.742851736111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45935.742851736111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45935.742851736111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45935.742851736111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45935.742851736111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45935.742851736111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45935.742851736111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45935.742851736111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45935.742851736111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45935.742851736111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45935.742851736111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45935.742851736111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45935.742851736111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45935.742851736111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45935.742851736111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45935.742851736111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45935.742851736111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45935.742851736111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45935.742851736111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45935.742851736111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45935.742851736111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45935.742851736111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232.26213414351514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0.58590729166462552</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3</v>
      </c>
      <c r="D4" s="107" t="s">
        <v>35137</v>
      </c>
      <c r="E4" s="112" t="s">
        <v>38964</v>
      </c>
      <c r="F4" s="113">
        <v>45935.523263888892</v>
      </c>
      <c r="G4" s="114">
        <f ca="1">IFERROR(NOW()-F4,"")</f>
        <v>0.21958784721937263</v>
      </c>
      <c r="H4" s="113">
        <v>45935.516099537039</v>
      </c>
      <c r="I4" s="110" t="str">
        <f>IFERROR(VLOOKUP(D4,DB!A:F,6,0),"")</f>
        <v>Generator-SG</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0.74753923610842321</v>
      </c>
      <c r="H5" s="113">
        <v>45935.675949074073</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37226</v>
      </c>
      <c r="E6" s="112" t="s">
        <v>38964</v>
      </c>
      <c r="F6" s="113">
        <v>45935.739525462966</v>
      </c>
      <c r="G6" s="114">
        <f ca="1">IFERROR(NOW()-F6,"")</f>
        <v>3.3262731449212879E-3</v>
      </c>
      <c r="H6" s="113">
        <v>45935.675949074073</v>
      </c>
      <c r="I6" s="110" t="str">
        <f>IFERROR(VLOOKUP(D6,DB!A:F,6,0),"")</f>
        <v>Generator-SG</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45935.742851736111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45935.742851736111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45935.742851736111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45935.742851736111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45935.742851736111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45935.742851736111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45935.742851736111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45935.742851736111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45935.742851736111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45935.742851736111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45935.742851736111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45935.742851736111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45935.742851736111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45935.742851736111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45935.742851736111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45935.742851736111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45935.742851736111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45935.742851736111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45935.742851736111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45935.742851736111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45935.742851736111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45935.742851736111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45935.742851736111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45935.742851736111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45935.742851736111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45935.742851736111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45935.742851736111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45935.742851736111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45935.742851736111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45935.742851736111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45935.742851736111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45935.742851736111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45935.742851736111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45935.742851736111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45935.742851736111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45935.742851736111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45935.742851736111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45935.742851736111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45935.742851736111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45935.742851736111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45935.742851736111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45935.742851736111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45935.742851736111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45935.742851736111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45935.742851736111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45935.742851736111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45935.742851736111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45935.742851736111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45935.742851736111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45935.742851736111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43.910791550923022</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9.5539744212946971</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137" t="s">
        <v>38468</v>
      </c>
      <c r="E4" s="37" t="s">
        <v>38967</v>
      </c>
      <c r="F4" s="38">
        <v>45935.706469907411</v>
      </c>
      <c r="G4" s="39">
        <f ca="1">IFERROR(NOW()-F4,"-")</f>
        <v>3.6381828700541519E-2</v>
      </c>
      <c r="H4" s="38">
        <v>45935.700486111113</v>
      </c>
      <c r="I4" s="37" t="str">
        <f>IFERROR(VLOOKUP(D4,DB!A:F,6,0),"")</f>
        <v>SCECO</v>
      </c>
      <c r="J4" s="37" t="str">
        <f>IFERROR(VLOOKUP(D4,DB!A:G,7,0),"")</f>
        <v>Haj Removal</v>
      </c>
      <c r="K4" s="37" t="s">
        <v>39075</v>
      </c>
      <c r="L4" s="37" t="str">
        <f>IFERROR(VLOOKUP(D4,DB!A:I,9,0),"")</f>
        <v>Latis</v>
      </c>
      <c r="M4" s="136"/>
    </row>
    <row r="5" spans="1:13" ht="15">
      <c r="A5" s="37"/>
      <c r="B5" s="37" t="str">
        <f>IFERROR(VLOOKUP(D5,DB!A:K,11,0),"")</f>
        <v/>
      </c>
      <c r="C5" s="37"/>
      <c r="D5"/>
      <c r="E5" s="37"/>
      <c r="F5" s="38"/>
      <c r="G5" s="39">
        <f ca="1">IFERROR(NOW()-F5,"-")</f>
        <v>45935.742851736111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45935.742851736111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45935.742851736111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45935.742851736111</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45935.742851736111</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45935.742851736111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45935.742851736111</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45935.742851736111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45935.742851736111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45935.742851736111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45935.742851736111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45935.742851736111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45935.742851736111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45935.742851736111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45935.742851736111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45935.742851736111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45935.742851736111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45935.742851736111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45935.742851736111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45935.742851736111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45935.742851736111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45935.742851736111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45935.742851736111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45935.742851736111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45935.742851736111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45935.742851736111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45935.742851736111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45935.742851736111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45935.742851736111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45935.742851736111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45935.742851736111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45935.742851736111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45935.742851736111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45935.742851736111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45935.742851736111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45935.742851736111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45935.742851736111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45935.742851736111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45935.742851736111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45935.742851736111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45935.742851736111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45935.742851736111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45935.742851736111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45935.742851736111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45935.742851736111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45935.742851736111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45935.742851736111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45935.742851736111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45935.742851736111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45935.742851736111</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45935.742851736111</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45935.742851736111</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45935.742851736111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45935.742851736111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45935.742851736111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45935.742851736111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45935.742851736111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45935.742851736111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45935.742851736111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45935.742851736111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45935.742851736111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45935.742851736111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45935.742851736111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45935.742851736111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45935.742851736111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45935.742851736111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45935.742851736111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45935.742851736111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45935.742851736111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45935.742851736111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45935.742851736111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45935.742851736111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45935.742851736111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45935.742851736111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45935.742851736111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45935.742851736111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45935.742851736111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45935.742851736111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45935.742851736111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45935.742851736111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45935.742851736111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45935.742851736111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45935.742851736111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45935.742851736111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45935.742851736111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45935.742851736111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45935.742851736111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45935.742851736111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45935.742851736111</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45935.742851736111</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45935.742851736111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45935.742851736111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45935.742851736111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45935.742851736111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45935.742851736111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45935.742851736111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45935.742851736111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45935.742851736111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45935.742851736111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45935.742851736111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45935.742851736111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45935.742851736111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45935.742851736111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45935.742851736111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45935.742851736111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45935.742851736111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45935.742851736111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45935.742851736111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45935.742851736111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45935.742851736111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45935.742851736111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45935.742851736111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45935.742851736111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45935.742851736111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45935.742851736111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45935.742851736111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45935.742851736111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45935.742851736111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45935.742851736111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45935.742851736111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45935.742851736111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45935.742851736111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45935.742851736111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45935.742851736111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45935.742851736111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45935.742851736111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45935.742851736111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45935.742851736111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45935.742851736111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45935.742851736111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45935.742851736111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45935.742851736111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45935.742851736111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45935.742851736111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45935.742851736111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45935.742851736111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45935.742851736111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45935.742851736111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45935.742851736111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45935.742851736111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45935.742851736111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45935.742851736111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45935.742851736111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45935.742851736111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45935.742851736111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45935.742851736111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45935.742851736111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45935.742851736111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45935.742851736111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45935.742851736111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45935.742851736111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45935.742851736111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45935.742851736111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45935.742851736111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45935.742851736111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45935.742851736111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45935.742851736111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45935.742851736111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45935.742851736111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45935.742851736111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45935.742851736111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45935.742851736111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45935.742851736111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45935.742851736111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45935.742851736111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45935.742851736111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45935.742851736111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45935.742851736111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45935.742851736111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45935.742851736111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45935.742851736111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45935.742851736111</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45935.742851736111</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9"/>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8.9700045138888527</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45935.742851736111</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1.8618795138900168</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0.80060636573762167</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1</v>
      </c>
      <c r="D6" s="120" t="s">
        <v>31997</v>
      </c>
      <c r="E6" s="137" t="s">
        <v>39077</v>
      </c>
      <c r="F6" s="139">
        <v>45935.599016203705</v>
      </c>
      <c r="G6" s="89">
        <f ca="1">IFERROR(NOW()-F6,"-")</f>
        <v>0.14383553240622859</v>
      </c>
      <c r="H6" s="139">
        <v>45935.565289351849</v>
      </c>
      <c r="I6" s="120" t="str">
        <f>IFERROR(VLOOKUP(D6,DB!A:F,6,0),"")</f>
        <v>SCECO</v>
      </c>
      <c r="J6" s="120" t="str">
        <f>IFERROR(VLOOKUP(D6,DB!A:G,7,0),"")</f>
        <v>Dead</v>
      </c>
      <c r="K6" s="137" t="s">
        <v>39083</v>
      </c>
      <c r="L6" s="126" t="str">
        <f>IFERROR(VLOOKUP(D6,DB!A:I,9,0),"")</f>
        <v>Latis</v>
      </c>
    </row>
    <row r="7" spans="1:16383" ht="31.5" customHeight="1">
      <c r="A7" s="121" t="s">
        <v>39084</v>
      </c>
      <c r="B7" s="120" t="str">
        <f>IFERROR(VLOOKUP(D7,DB!A:K,11,0),"")</f>
        <v>R6</v>
      </c>
      <c r="C7" s="122">
        <v>1</v>
      </c>
      <c r="D7" s="120" t="s">
        <v>32435</v>
      </c>
      <c r="E7" s="123"/>
      <c r="F7" s="124">
        <v>45935.698148148149</v>
      </c>
      <c r="G7" s="89">
        <f ca="1">IFERROR(NOW()-F7,"-")</f>
        <v>4.4703587962430902E-2</v>
      </c>
      <c r="H7" s="124">
        <v>45935.692453703705</v>
      </c>
      <c r="I7" s="120" t="str">
        <f>IFERROR(VLOOKUP(D7,DB!A:F,6,0),"")</f>
        <v>SCECO</v>
      </c>
      <c r="J7" s="120" t="str">
        <f>IFERROR(VLOOKUP(D7,DB!A:G,7,0),"")</f>
        <v>Good</v>
      </c>
      <c r="K7" s="125" t="s">
        <v>39085</v>
      </c>
      <c r="L7" s="126" t="str">
        <f>IFERROR(VLOOKUP(D7,DB!A:I,9,0),"")</f>
        <v>Latis</v>
      </c>
    </row>
    <row r="8" spans="1:16383" ht="31.5" customHeight="1">
      <c r="A8" s="121" t="s">
        <v>24</v>
      </c>
      <c r="B8" s="120" t="str">
        <f>IFERROR(VLOOKUP(D8,DB!A:K,11,0),"")</f>
        <v>R6</v>
      </c>
      <c r="C8" s="122">
        <v>2</v>
      </c>
      <c r="D8" s="120" t="s">
        <v>32685</v>
      </c>
      <c r="E8" s="123"/>
      <c r="F8" s="124"/>
      <c r="G8" s="89">
        <f ca="1">IFERROR(NOW()-F8,"-")</f>
        <v>45935.742851736111</v>
      </c>
      <c r="H8" s="124">
        <v>45935.69803240741</v>
      </c>
      <c r="I8" s="120" t="str">
        <f>IFERROR(VLOOKUP(D8,DB!A:F,6,0),"")</f>
        <v>SCECO</v>
      </c>
      <c r="J8" s="120" t="str">
        <f>IFERROR(VLOOKUP(D8,DB!A:G,7,0),"")</f>
        <v>Dead</v>
      </c>
      <c r="K8" s="125" t="s">
        <v>39086</v>
      </c>
      <c r="L8" s="126" t="str">
        <f>IFERROR(VLOOKUP(D8,DB!A:I,9,0),"")</f>
        <v>Latis</v>
      </c>
    </row>
    <row r="9" spans="1:16383" ht="31.5" customHeight="1">
      <c r="A9" s="121"/>
      <c r="B9" s="120" t="str">
        <f>IFERROR(VLOOKUP(D9,DB!A:K,11,0),"")</f>
        <v/>
      </c>
      <c r="C9" s="122"/>
      <c r="D9" s="120"/>
      <c r="E9" s="123"/>
      <c r="F9" s="124"/>
      <c r="G9" s="89">
        <f ca="1">IFERROR(NOW()-F9,"-")</f>
        <v>45935.742851736111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41"/>
      <c r="E10" s="123"/>
      <c r="F10" s="124"/>
      <c r="G10" s="89">
        <f ca="1">IFERROR(NOW()-F10,"-")</f>
        <v>45935.742851736111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45935.742851736111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45935.742851736111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45935.742851736111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45935.742851736111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45935.742851736111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45935.742851736111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45935.742851736111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45935.742851736111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45935.742851736111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45935.742851736111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45935.742851736111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45935.742851736111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45935.742851736111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45935.742851736111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45935.742851736111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45935.742851736111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45935.742851736111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45935.742851736111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45935.742851736111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45935.742851736111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45935.742851736111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45935.742851736111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45935.742851736111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45935.742851736111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45935.742851736111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45935.742851736111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45935.742851736111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45935.742851736111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45935.742851736111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45935.742851736111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45935.742851736111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45935.742851736111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45935.742851736111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45935.742851736111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45935.742851736111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45935.742851736111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45935.742851736111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45935.742851736111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45935.742851736111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45935.742851736111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45935.742851736111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45935.742851736111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45935.742851736111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45935.742851736111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45935.742851736111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45935.742851736111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45935.742851736111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45935.742851736111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45935.742851736111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45935.742851736111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45935.742851736111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45935.742851736111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45935.742851736111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45935.742851736111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45935.742851736111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45935.742851736111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45935.742851736111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45935.742851736111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45935.742851736111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45935.742851736111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45935.742851736111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45935.742851736111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45935.742851736111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45935.742851736111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45935.742851736111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45935.742851736111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45935.742851736111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45935.742851736111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45935.742851736111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45935.742851736111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45935.742851736111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45935.742851736111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45935.742851736111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45935.742851736111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45935.742851736111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45935.742851736111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45935.742851736111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45935.742851736111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45935.742851736111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45935.742851736111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45935.742851736111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45935.742851736111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45935.742851736111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45935.742851736111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45935.742851736111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45935.742851736111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45935.742851736111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45935.742851736111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45935.742851736111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45935.742851736111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45935.742851736111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45935.742851736111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45935.742851736111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45935.742851736111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45935.742851736111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45935.742851736111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45935.742851736111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45935.742851736111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45935.742851736111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45935.742851736111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45935.742851736111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45935.742851736111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45935.742851736111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45935.742851736111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45935.742851736111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45935.742851736111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45935.742851736111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45935.742851736111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45935.742851736111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45935.742851736111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45935.742851736111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45935.742851736111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45935.742851736111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45935.742851736111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45935.742851736111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45935.742851736111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45935.742851736111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45935.742851736111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45935.742851736111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45935.742851736111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45935.742851736111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45935.742851736111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45935.742851736111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45935.742851736111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45935.742851736111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45935.742851736111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45935.742851736111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45935.742851736111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45935.742851736111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45935.742851736111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45935.742851736111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45935.742851736111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45935.742851736111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45935.742851736111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45935.742851736111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45935.742851736111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45935.742851736111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45935.742851736111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45935.742851736111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45935.742851736111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45935.742851736111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45935.742851736111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45935.742851736111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45935.742851736111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45935.742851736111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45935.742851736111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45935.742851736111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45935.742851736111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45935.742851736111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45935.742851736111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45935.742851736111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45935.742851736111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45935.742851736111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45935.742851736111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45935.742851736111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45935.742851736111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45935.742851736111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45935.742851736111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45935.742851736111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45935.742851736111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45935.742851736111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45935.742851736111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45935.742851736111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45935.742851736111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45935.742851736111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45935.742851736111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45935.742851736111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45935.742851736111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45935.742851736111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45935.742851736111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45935.742851736111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45935.742851736111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45935.742851736111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45935.742851736111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45935.742851736111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45935.742851736111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45935.742851736111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45935.742851736111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45935.742851736111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45935.742851736111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45935.742851736111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45935.742851736111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45935.742851736111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45935.742851736111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45935.742851736111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45935.742851736111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45935.742851736111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45935.742851736111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45935.742851736111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45935.742851736111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45935.742851736111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45935.742851736111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45935.742851736111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45935.742851736111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45935.742851736111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45935.742851736111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45935.742851736111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45935.742851736111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45935.742851736111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45935.742851736111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45935.742851736111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45935.742851736111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45935.742851736111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45935.742851736111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45935.742851736111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45935.742851736111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45935.742851736111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45935.742851736111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45935.742851736111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45935.742851736111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45935.742851736111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45935.742851736111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45935.742851736111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45935.742851736111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45935.742851736111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45935.742851736111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45935.742851736111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45935.742851736111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45935.742851736111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45935.742851736111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45935.742851736111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45935.742851736111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45935.742851736111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45935.742851736111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45935.742851736111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45935.742851736111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45935.742851736111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45935.742851736111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45935.742851736111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45935.742851736111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45935.742851736111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45935.742851736111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45935.742851736111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45935.742851736111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45935.742851736111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45935.742851736111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45935.742851736111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45935.742851736111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45935.742851736111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45935.742851736111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45935.742851736111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45935.742851736111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45935.742851736111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45935.742851736111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45935.742851736111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45935.742851736111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45935.742851736111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45935.742851736111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45935.742851736111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45935.742851736111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45935.742851736111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45935.742851736111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45935.742851736111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45935.742851736111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45935.742851736111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45935.742851736111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45935.742851736111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45935.742851736111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45935.742851736111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45935.742851736111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45935.742851736111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45935.742851736111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45935.742851736111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45935.742851736111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45935.742851736111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45935.742851736111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45935.742851736111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45935.742851736111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45935.742851736111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45935.742851736111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45935.742851736111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45935.742851736111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45935.742851736111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45935.742851736111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45935.742851736111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45935.742851736111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45935.742851736111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45935.742851736111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45935.742851736111</v>
      </c>
      <c r="H289" s="124"/>
      <c r="I289" s="120" t="str">
        <f>IFERROR(VLOOKUP(D289,DB!A:F,6,0),"")</f>
        <v/>
      </c>
      <c r="J289" s="119" t="str">
        <f>IFERROR(VLOOKUP(D289,DB!A:G,7,0),"")</f>
        <v/>
      </c>
      <c r="K289" s="125"/>
      <c r="L289" s="126" t="str">
        <f>IFERROR(VLOOKUP(D289,DB!A:I,9,0),"")</f>
        <v/>
      </c>
    </row>
  </sheetData>
  <dataValidations count="2">
    <dataValidation allowBlank="1" showInputMessage="1" showErrorMessage="1" sqref="E1" xr:uid="{380493DB-286A-4683-AF55-C78F04945A49}"/>
    <dataValidation type="list" allowBlank="1" showInputMessage="1" showErrorMessage="1" sqref="E3 E5 E7:E2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