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37" documentId="13_ncr:1_{F6CB121F-512D-4AA6-A0C1-0FB36C537598}" xr6:coauthVersionLast="47" xr6:coauthVersionMax="47" xr10:uidLastSave="{DA758575-3DD7-469D-85B7-126B7EF9287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<sst xmlns="http://schemas.openxmlformats.org/spreadsheetml/2006/main" count="178596" uniqueCount="39083">
  <si>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</si>
  <si>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</si>
  <si>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</si>
  <si>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</si>
  <si>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</si>
  <si>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</si>
  <si>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</si>
  <si>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</si>
  <si>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</si>
  <si>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</si>
  <si>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</si>
  <si>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</si>
  <si>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</si>
  <si>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</si>
  <si>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</si>
  <si>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</si>
  <si>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</si>
  <si>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</si>
  <si>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</si>
  <si>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</si>
  <si>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</si>
  <si>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</si>
  <si>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</si>
  <si>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</si>
  <si>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</si>
  <si>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</si>
  <si>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</si>
  <si>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</si>
  <si>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</si>
  <si>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</si>
  <si>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</si>
  <si>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</si>
  <si>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</si>
  <si>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</si>
  <si>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</si>
  <si>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</si>
  <si>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</si>
  <si>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</si>
  <si>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</si>
  <si>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</si>
  <si>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</si>
  <si>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</si>
  <si>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</si>
  <si>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</si>
  <si>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</si>
  <si>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</si>
  <si>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</si>
  <si>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</si>
  <si>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</si>
  <si>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</si>
  <si>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</si>
  <si>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</si>
  <si>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</si>
  <si>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</si>
  <si>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</si>
  <si>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</si>
  <si>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</si>
  <si>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</si>
  <si>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</si>
  <si>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</si>
  <si>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</si>
  <si>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</si>
  <si>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</si>
  <si>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</si>
  <si>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</si>
  <si>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</si>
  <si>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</si>
  <si>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</si>
  <si>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</si>
  <si>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</si>
  <si>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</si>
  <si>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</si>
  <si>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</si>
  <si>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</si>
  <si>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</si>
  <si>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</si>
  <si>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</si>
  <si>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</si>
  <si>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</si>
  <si>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</si>
  <si>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</si>
  <si>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</si>
  <si>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</si>
  <si>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</si>
  <si>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</si>
  <si>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</si>
  <si>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</si>
  <si>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</si>
  <si>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</si>
  <si>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</si>
  <si>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</si>
  <si>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</si>
  <si>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</si>
  <si>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</si>
  <si>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</si>
  <si>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</si>
  <si>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</si>
  <si>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</si>
  <si>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</si>
  <si>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</si>
  <si>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</si>
  <si>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</si>
  <si>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</si>
  <si>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</si>
  <si>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</si>
  <si>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</si>
  <si>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</si>
  <si>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</si>
  <si>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</si>
  <si>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</si>
  <si>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</si>
  <si>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</si>
  <si>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</si>
  <si>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</si>
  <si>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</si>
  <si>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</si>
  <si>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</si>
  <si>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</si>
  <si>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</si>
  <si>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</si>
  <si>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</si>
  <si>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</si>
  <si>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</si>
  <si>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</si>
  <si>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</si>
  <si>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</si>
  <si>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</si>
  <si>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</si>
  <si>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</si>
  <si>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</si>
  <si>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</si>
  <si>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</si>
  <si>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</si>
  <si>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</si>
  <si>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</si>
  <si>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</si>
  <si>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</si>
  <si>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</si>
  <si>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</si>
  <si>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</si>
  <si>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</si>
  <si>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</si>
  <si>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</si>
  <si>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</si>
  <si>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</si>
  <si>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</si>
  <si>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</si>
  <si>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</si>
  <si>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</si>
  <si>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</si>
  <si>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</si>
  <si>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</si>
  <si>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</si>
  <si>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</si>
  <si>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</si>
  <si>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</si>
  <si>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</si>
  <si>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</si>
  <si>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</si>
  <si>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</si>
  <si>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</si>
  <si>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</si>
  <si>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</si>
  <si>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</si>
  <si>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</si>
  <si>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</si>
  <si>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</si>
  <si>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</si>
  <si>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</si>
  <si>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</si>
  <si>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</si>
  <si>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</si>
  <si>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</si>
  <si>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</si>
  <si>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</si>
  <si>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</si>
  <si>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</si>
  <si>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</si>
  <si>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</si>
  <si>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</si>
  <si>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</si>
  <si>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</si>
  <si>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</si>
  <si>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</si>
  <si>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</si>
  <si>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</si>
  <si>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</si>
  <si>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</si>
  <si>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</si>
  <si>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</si>
  <si>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</si>
  <si>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</si>
  <si>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</si>
  <si>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</si>
  <si>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</si>
  <si>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</si>
  <si>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</si>
  <si>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</si>
  <si>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</si>
  <si>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</si>
  <si>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</si>
  <si>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</si>
  <si>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</si>
  <si>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</si>
  <si>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</si>
  <si>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</si>
  <si>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</si>
  <si>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</si>
  <si>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</si>
  <si>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</si>
  <si>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</si>
  <si>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</si>
  <si>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</si>
  <si>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</si>
  <si>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</si>
  <si>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</si>
  <si>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</si>
  <si>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</si>
  <si>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</si>
  <si>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</si>
  <si>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</si>
  <si>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</si>
  <si>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</si>
  <si>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</si>
  <si>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</si>
  <si>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</si>
  <si>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</si>
  <si>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</si>
  <si>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</si>
  <si>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</si>
  <si>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</si>
  <si>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</si>
  <si>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</si>
  <si>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</si>
  <si>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</si>
  <si>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</si>
  <si>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</si>
  <si>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</si>
  <si>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</si>
  <si>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</si>
  <si>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</si>
  <si>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</si>
  <si>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</si>
  <si>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</si>
  <si>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</si>
  <si>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</si>
  <si>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</si>
  <si>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</si>
  <si>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</si>
  <si>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</si>
  <si>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</si>
  <si>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</si>
  <si>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</si>
  <si>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</si>
  <si>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</si>
  <si>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</si>
  <si>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</si>
  <si>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</si>
  <si>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</si>
  <si>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</si>
  <si>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</si>
  <si>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</si>
  <si>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</si>
  <si>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</si>
  <si>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</si>
  <si>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</si>
  <si>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</si>
  <si>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</si>
  <si>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</si>
  <si>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</si>
  <si>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</si>
  <si>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</si>
  <si>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</si>
  <si>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</si>
  <si>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</si>
  <si>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</si>
  <si>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</si>
  <si>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</si>
  <si>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</si>
  <si>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</si>
  <si>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</si>
  <si>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</si>
  <si>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</si>
  <si>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</si>
  <si>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</si>
  <si>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</si>
  <si>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</si>
  <si>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</si>
  <si>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</si>
  <si>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</si>
  <si>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</si>
  <si>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</si>
  <si>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</si>
  <si>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</si>
  <si>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</si>
  <si>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</si>
  <si>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</si>
  <si>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</si>
  <si>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</si>
  <si>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</si>
  <si>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</si>
  <si>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</si>
  <si>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</si>
  <si>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</si>
  <si>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</si>
  <si>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</si>
  <si>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</si>
  <si>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</si>
  <si>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</si>
  <si>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</si>
  <si>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</si>
  <si>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</si>
  <si>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</si>
  <si>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</si>
  <si>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</si>
  <si>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</si>
  <si>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</si>
  <si>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</si>
  <si>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</si>
  <si>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</si>
  <si>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</si>
  <si>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</si>
  <si>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</si>
  <si>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</si>
  <si>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</si>
  <si>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</si>
  <si>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</si>
  <si>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</si>
  <si>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</si>
  <si>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</si>
  <si>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</si>
  <si>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</si>
  <si>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</si>
  <si>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</si>
  <si>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</si>
  <si>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</si>
  <si>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</si>
  <si>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</si>
  <si>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</si>
  <si>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</si>
  <si>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</si>
  <si>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</si>
  <si>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</si>
  <si>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</si>
  <si>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</si>
  <si>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</si>
  <si>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</si>
  <si>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</si>
  <si>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</si>
  <si>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</si>
  <si>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</si>
  <si>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</si>
  <si>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</si>
  <si>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</si>
  <si>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</si>
  <si>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</si>
  <si>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</si>
  <si>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</si>
  <si>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</si>
  <si>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</si>
  <si>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</si>
  <si>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</si>
  <si>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</si>
  <si>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</si>
  <si>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</si>
  <si>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</si>
  <si>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</si>
  <si>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</si>
  <si>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</si>
  <si>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</si>
  <si>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</si>
  <si>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</si>
  <si>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</si>
  <si>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</si>
  <si>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</si>
  <si>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</si>
  <si>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</si>
  <si>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</si>
  <si>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</si>
  <si>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</si>
  <si>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</si>
  <si>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</si>
  <si>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</si>
  <si>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</si>
  <si>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</si>
  <si>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</si>
  <si>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</si>
  <si>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</si>
  <si>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</si>
  <si>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</si>
  <si>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</si>
  <si>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</si>
  <si>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</si>
  <si>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</si>
  <si>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</si>
  <si>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</si>
  <si>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</si>
  <si>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</si>
  <si>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</si>
  <si>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</si>
  <si>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</si>
  <si>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</si>
  <si>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</si>
  <si>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</si>
  <si>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</si>
  <si>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</si>
  <si>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</si>
  <si>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</si>
  <si>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</si>
  <si>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</si>
  <si>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</si>
  <si>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</si>
  <si>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</si>
  <si>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</si>
  <si>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</si>
  <si>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</si>
  <si>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</si>
  <si>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</si>
  <si>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</si>
  <si>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</si>
  <si>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</si>
  <si>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</si>
  <si>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</si>
  <si>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</si>
  <si>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</si>
  <si>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</si>
  <si>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</si>
  <si>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</si>
  <si>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</si>
  <si>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</si>
  <si>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</si>
  <si>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</si>
  <si>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</si>
  <si>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</si>
  <si>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</si>
  <si>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</si>
  <si>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</si>
  <si>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</si>
  <si>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</si>
  <si>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</si>
  <si>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</si>
  <si>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</si>
  <si>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</si>
  <si>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</si>
  <si>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</si>
  <si>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</si>
  <si>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</si>
  <si>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</si>
  <si>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</si>
  <si>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</si>
  <si>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</si>
  <si>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</si>
  <si>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</si>
  <si>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</si>
  <si>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</si>
  <si>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</si>
  <si>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</si>
  <si>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</si>
  <si>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</si>
  <si>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</si>
  <si>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</si>
  <si>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</si>
  <si>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</si>
  <si>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</si>
  <si>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</si>
  <si>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</si>
  <si>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</si>
  <si>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</si>
  <si>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</si>
  <si>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</si>
  <si>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</si>
  <si>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</si>
  <si>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</si>
  <si>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</si>
  <si>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</si>
  <si>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</si>
  <si>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</si>
  <si>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</si>
  <si>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</si>
  <si>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</si>
  <si>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</si>
  <si>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</si>
  <si>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</si>
  <si>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</si>
  <si>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</si>
  <si>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</si>
  <si>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</si>
  <si>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</si>
  <si>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</si>
  <si>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</si>
  <si>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</si>
  <si>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</si>
  <si>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</si>
  <si>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</si>
  <si>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</si>
  <si>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</si>
  <si>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</si>
  <si>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</si>
  <si>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</si>
  <si>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</si>
  <si>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</si>
  <si>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</si>
  <si>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</si>
  <si>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</si>
  <si>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</si>
  <si>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</si>
  <si>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</si>
  <si>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</si>
  <si>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</si>
  <si>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</si>
  <si>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</si>
  <si>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</si>
  <si>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</si>
  <si>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</si>
  <si>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</si>
  <si>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</si>
  <si>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</si>
  <si>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</si>
  <si>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</si>
  <si>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</si>
  <si>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</si>
  <si>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</si>
  <si>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</si>
  <si>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</si>
  <si>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</si>
  <si>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</si>
  <si>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</si>
  <si>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</si>
  <si>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</si>
  <si>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</si>
  <si>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</si>
  <si>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</si>
  <si>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</si>
  <si>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</si>
  <si>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</si>
  <si>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</si>
  <si>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</si>
  <si>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</si>
  <si>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</si>
  <si>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</si>
  <si>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</si>
  <si>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</si>
  <si>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</si>
  <si>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</si>
  <si>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</si>
  <si>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</si>
  <si>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</si>
  <si>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</si>
  <si>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</si>
  <si>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</si>
  <si>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</si>
  <si>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</si>
  <si>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</si>
  <si>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</si>
  <si>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</si>
  <si>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</si>
  <si>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</si>
  <si>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</si>
  <si>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</si>
  <si>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</si>
  <si>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</si>
  <si>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</si>
  <si>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</si>
  <si>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</si>
  <si>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</si>
  <si>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</si>
  <si>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</si>
  <si>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</si>
  <si>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</si>
  <si>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</si>
  <si>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</si>
  <si>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</si>
  <si>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</si>
  <si>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</si>
  <si>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</si>
  <si>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</si>
  <si>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</si>
  <si>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</si>
  <si>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</si>
  <si>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</si>
  <si>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</si>
  <si>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</si>
  <si>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</si>
  <si>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</si>
  <si>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</si>
  <si>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</si>
  <si>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</si>
  <si>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</si>
  <si>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</si>
  <si>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</si>
  <si>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</si>
  <si>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</si>
  <si>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</si>
  <si>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</si>
  <si>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</si>
  <si>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</si>
  <si>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</si>
  <si>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</si>
  <si>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</si>
  <si>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</si>
  <si>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</si>
  <si>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</si>
  <si>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</si>
  <si>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</si>
  <si>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</si>
  <si>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</si>
  <si>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</si>
  <si>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</si>
  <si>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</si>
  <si>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</si>
  <si>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</si>
  <si>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</si>
  <si>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</si>
  <si>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</si>
  <si>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</si>
  <si>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</si>
  <si>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</si>
  <si>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</si>
  <si>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</si>
  <si>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</si>
  <si>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</si>
  <si>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</si>
  <si>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</si>
  <si>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</si>
  <si>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</si>
  <si>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</si>
  <si>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</si>
  <si>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</si>
  <si>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</si>
  <si>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</si>
  <si>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</si>
  <si>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</si>
  <si>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</si>
  <si>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</si>
  <si>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</si>
  <si>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</si>
  <si>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</si>
  <si>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</si>
  <si>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</si>
  <si>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</si>
  <si>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</si>
  <si>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</si>
  <si>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</si>
  <si>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</si>
  <si>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</si>
  <si>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</si>
  <si>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</si>
  <si>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</si>
  <si>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</si>
  <si>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</si>
  <si>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</si>
  <si>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</si>
  <si>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</si>
  <si>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</si>
  <si>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</si>
  <si>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</si>
  <si>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</si>
  <si>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</si>
  <si>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</si>
  <si>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</si>
  <si>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</si>
  <si>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</si>
  <si>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</si>
  <si>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</si>
  <si>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</si>
  <si>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</si>
  <si>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</si>
  <si>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</si>
  <si>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</si>
  <si>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</si>
  <si>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</si>
  <si>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</si>
  <si>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</si>
  <si>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</si>
  <si>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</si>
  <si>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</si>
  <si>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</si>
  <si>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</si>
  <si>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</si>
  <si>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</si>
  <si>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</si>
  <si>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</si>
  <si>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</si>
  <si>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</si>
  <si>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</si>
  <si>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</si>
  <si>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</si>
  <si>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</si>
  <si>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</si>
  <si>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</si>
  <si>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</si>
  <si>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</si>
  <si>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</si>
  <si>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</si>
  <si>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</si>
  <si>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</si>
  <si>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</si>
  <si>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</si>
  <si>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</si>
  <si>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</si>
  <si>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</si>
  <si>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</si>
  <si>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</si>
  <si>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</si>
  <si>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</si>
  <si>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</si>
  <si>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</si>
  <si>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</si>
  <si>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</si>
  <si>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</si>
  <si>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</si>
  <si>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</si>
  <si>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</si>
  <si>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</si>
  <si>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</si>
  <si>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</si>
  <si>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</si>
  <si>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</si>
  <si>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</si>
  <si>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</si>
  <si>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</si>
  <si>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</si>
  <si>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</si>
  <si>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</si>
  <si>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</si>
  <si>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</si>
  <si>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</si>
  <si>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</si>
  <si>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</si>
  <si>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</si>
  <si>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</si>
  <si>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</si>
  <si>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</si>
  <si>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</si>
  <si>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</si>
  <si>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</si>
  <si>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</si>
  <si>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</si>
  <si>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</si>
  <si>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</si>
  <si>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</si>
  <si>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</si>
  <si>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</si>
  <si>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</si>
  <si>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</si>
  <si>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</si>
  <si>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</si>
  <si>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</si>
  <si>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</si>
  <si>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</si>
  <si>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</si>
  <si>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</si>
  <si>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</si>
  <si>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</si>
  <si>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</si>
  <si>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</si>
  <si>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</si>
  <si>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</si>
  <si>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</si>
  <si>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</si>
  <si>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</si>
  <si>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</si>
  <si>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</si>
  <si>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</si>
  <si>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</si>
  <si>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</si>
  <si>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</si>
  <si>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</si>
  <si>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</si>
  <si>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</si>
  <si>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</si>
  <si>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</si>
  <si>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</si>
  <si>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</si>
  <si>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</si>
  <si>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</si>
  <si>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</si>
  <si>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</si>
  <si>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</si>
  <si>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</si>
  <si>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</si>
  <si>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</si>
  <si>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</si>
  <si>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</si>
  <si>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</si>
  <si>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</si>
  <si>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</si>
  <si>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</si>
  <si>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</si>
  <si>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</si>
  <si>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</si>
  <si>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</si>
  <si>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</si>
  <si>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</si>
  <si>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</si>
  <si>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</si>
  <si>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</si>
  <si>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</si>
  <si>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</si>
  <si>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</si>
  <si>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</si>
  <si>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</si>
  <si>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</si>
  <si>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</si>
  <si>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</si>
  <si>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</si>
  <si>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</si>
  <si>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</si>
  <si>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</si>
  <si>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</si>
  <si>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</si>
  <si>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</si>
  <si>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</si>
  <si>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</si>
  <si>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</si>
  <si>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</si>
  <si>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</si>
  <si>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</si>
  <si>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</si>
  <si>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</si>
  <si>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</si>
  <si>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</si>
  <si>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</si>
  <si>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</si>
  <si>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</si>
  <si>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</si>
  <si>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</si>
  <si>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</si>
  <si>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</si>
  <si>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</si>
  <si>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</si>
  <si>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</si>
  <si>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</si>
  <si>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</si>
  <si>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</si>
  <si>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</si>
  <si>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</si>
  <si>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</si>
  <si>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</si>
  <si>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</si>
  <si>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</si>
  <si>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</si>
  <si>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</si>
  <si>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</si>
  <si>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</si>
  <si>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</si>
  <si>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</si>
  <si>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</si>
  <si>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</si>
  <si>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</si>
  <si>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</si>
  <si>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</si>
  <si>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</si>
  <si>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</si>
  <si>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</si>
  <si>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</si>
  <si>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</si>
  <si>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</si>
  <si>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</si>
  <si>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</si>
  <si>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</si>
  <si>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</si>
  <si>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</si>
  <si>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</si>
  <si>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</si>
  <si>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</si>
  <si>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</si>
  <si>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</si>
  <si>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</si>
  <si>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</si>
  <si>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</si>
  <si>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</si>
  <si>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</si>
  <si>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</si>
  <si>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</si>
  <si>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</si>
  <si>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</si>
  <si>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</si>
  <si>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</si>
  <si>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</si>
  <si>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</si>
  <si>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</si>
  <si>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</si>
  <si>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</si>
  <si>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</si>
  <si>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</si>
  <si>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</si>
  <si>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</si>
  <si>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</si>
  <si>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</si>
  <si>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</si>
  <si>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</si>
  <si>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</si>
  <si>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</si>
  <si>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</si>
  <si>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</si>
  <si>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</si>
  <si>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</si>
  <si>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</si>
  <si>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</si>
  <si>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</si>
  <si>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</si>
  <si>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</si>
  <si>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</si>
  <si>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</si>
  <si>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</si>
  <si>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</si>
  <si>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</si>
  <si>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</si>
  <si>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</si>
  <si>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</si>
  <si>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</si>
  <si>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</si>
  <si>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</si>
  <si>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</si>
  <si>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</si>
  <si>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</si>
  <si>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</si>
  <si>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</si>
  <si>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</si>
  <si>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</si>
  <si>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</si>
  <si>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</si>
  <si>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</si>
  <si>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</si>
  <si>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</si>
  <si>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</si>
  <si>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</si>
  <si>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</si>
  <si>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</si>
  <si>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</si>
  <si>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</si>
  <si>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</si>
  <si>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</si>
  <si>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</si>
  <si>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</si>
  <si>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</si>
  <si>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</si>
  <si>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</si>
  <si>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</si>
  <si>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</si>
  <si>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</si>
  <si>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</si>
  <si>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</si>
  <si>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</si>
  <si>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</si>
  <si>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</si>
  <si>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</si>
  <si>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</si>
  <si>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</si>
  <si>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</si>
  <si>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</si>
  <si>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</si>
  <si>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</si>
  <si>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</si>
  <si>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</si>
  <si>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</si>
  <si>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</si>
  <si>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</si>
  <si>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</si>
  <si>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</si>
  <si>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</si>
  <si>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</si>
  <si>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</si>
  <si>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</si>
  <si>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</si>
  <si>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</si>
  <si>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</si>
  <si>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</si>
  <si>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</si>
  <si>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</si>
  <si>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</si>
  <si>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</si>
  <si>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</si>
  <si>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</si>
  <si>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</si>
  <si>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</si>
  <si>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</si>
  <si>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</si>
  <si>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</si>
  <si>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</si>
  <si>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</si>
  <si>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</si>
  <si>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</si>
  <si>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</si>
  <si>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</si>
  <si>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</si>
  <si>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</si>
  <si>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</si>
  <si>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</si>
  <si>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</si>
  <si>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</si>
  <si>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</si>
  <si>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</si>
  <si>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</si>
  <si>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</si>
  <si>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</si>
  <si>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</si>
  <si>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</si>
  <si>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</si>
  <si>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</si>
  <si>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</si>
  <si>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</si>
  <si>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</si>
  <si>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</si>
  <si>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</si>
  <si>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</si>
  <si>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</si>
  <si>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</si>
  <si>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</si>
  <si>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</si>
  <si>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</si>
  <si>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</si>
  <si>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</si>
  <si>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</si>
  <si>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</si>
  <si>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</si>
  <si>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</si>
  <si>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</si>
  <si>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</si>
  <si>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</si>
  <si>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</si>
  <si>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</si>
  <si>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</si>
  <si>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</si>
  <si>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</si>
  <si>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</si>
  <si>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</si>
  <si>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</si>
  <si>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</si>
  <si>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</si>
  <si>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</si>
  <si>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</si>
  <si>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</si>
  <si>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</si>
  <si>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</si>
  <si>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</si>
  <si>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</si>
  <si>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</si>
  <si>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</si>
  <si>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</si>
  <si>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</si>
  <si>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</si>
  <si>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</si>
  <si>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</si>
  <si>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</si>
  <si>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</si>
  <si>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</si>
  <si>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</si>
  <si>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</si>
  <si>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</si>
  <si>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</si>
  <si>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</si>
  <si>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</si>
  <si>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</si>
  <si>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</si>
  <si>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</si>
  <si>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</si>
  <si>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</si>
  <si>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</si>
  <si>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</si>
  <si>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</si>
  <si>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</si>
  <si>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</si>
  <si>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</si>
  <si>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</si>
  <si>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</si>
  <si>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</si>
  <si>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</si>
  <si>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</si>
  <si>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</si>
  <si>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</si>
  <si>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</si>
  <si>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</si>
  <si>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</si>
  <si>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</si>
  <si>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</si>
  <si>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</si>
  <si>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</si>
  <si>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</si>
  <si>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</si>
  <si>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</si>
  <si>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</si>
  <si>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</si>
  <si>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</si>
  <si>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</si>
  <si>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</si>
  <si>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</si>
  <si>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</si>
  <si>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</si>
  <si>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</si>
  <si>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</si>
  <si>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</si>
  <si>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</si>
  <si>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</si>
  <si>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</si>
  <si>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</si>
  <si>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</si>
  <si>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</si>
  <si>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</si>
  <si>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</si>
  <si>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</si>
  <si>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</si>
  <si>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</si>
  <si>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</si>
  <si>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</si>
  <si>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</si>
  <si>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</si>
  <si>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</si>
  <si>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</si>
  <si>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</si>
  <si>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</si>
  <si>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</si>
  <si>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</si>
  <si>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</si>
  <si>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</si>
  <si>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</si>
  <si>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</si>
  <si>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</si>
  <si>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</si>
  <si>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</si>
  <si>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</si>
  <si>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</si>
  <si>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</si>
  <si>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</si>
  <si>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</si>
  <si>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</si>
  <si>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</si>
  <si>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</si>
  <si>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</si>
  <si>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</si>
  <si>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</si>
  <si>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</si>
  <si>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</si>
  <si>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</si>
  <si>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</si>
  <si>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</si>
  <si>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</si>
  <si>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</si>
  <si>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</si>
  <si>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</si>
  <si>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</si>
  <si>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</si>
  <si>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</si>
  <si>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</si>
  <si>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</si>
  <si>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</si>
  <si>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</si>
  <si>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</si>
  <si>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</si>
  <si>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</si>
  <si>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</si>
  <si>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</si>
  <si>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</si>
  <si>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</si>
  <si>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</si>
  <si>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</si>
  <si>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</si>
  <si>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</si>
  <si>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</si>
  <si>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</si>
  <si>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</si>
  <si>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</si>
  <si>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</si>
  <si>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</si>
  <si>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</si>
  <si>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</si>
  <si>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</si>
  <si>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</si>
  <si>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</si>
  <si>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</si>
  <si>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</si>
  <si>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</si>
  <si>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</si>
  <si>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</si>
  <si>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</si>
  <si>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</si>
  <si>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</si>
  <si>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</si>
  <si>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</si>
  <si>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</si>
  <si>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</si>
  <si>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</si>
  <si>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</si>
  <si>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</si>
  <si>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</si>
  <si>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</si>
  <si>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</si>
  <si>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</si>
  <si>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</si>
  <si>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</si>
  <si>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</si>
  <si>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</si>
  <si>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</si>
  <si>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</si>
  <si>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</si>
  <si>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</si>
  <si>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</si>
  <si>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</si>
  <si>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</si>
  <si>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</si>
  <si>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</si>
  <si>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</si>
  <si>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</si>
  <si>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</si>
  <si>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</si>
  <si>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</si>
  <si>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</si>
  <si>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</si>
  <si>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</si>
  <si>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</si>
  <si>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</si>
  <si>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</si>
  <si>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</si>
  <si>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</si>
  <si>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</si>
  <si>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</si>
  <si>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</si>
  <si>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</si>
  <si>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</si>
  <si>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</si>
  <si>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</si>
  <si>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</si>
  <si>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</si>
  <si>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</si>
  <si>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</si>
  <si>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</si>
  <si>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</si>
  <si>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</si>
  <si>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</si>
  <si>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</si>
  <si>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</si>
  <si>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</si>
  <si>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</si>
  <si>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</si>
  <si>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</si>
  <si>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</si>
  <si>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</si>
  <si>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</si>
  <si>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</si>
  <si>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</si>
  <si>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</si>
  <si>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</si>
  <si>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</si>
  <si>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</si>
  <si>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</si>
  <si>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</si>
  <si>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</si>
  <si>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</si>
  <si>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</si>
  <si>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</si>
  <si>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</si>
  <si>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</si>
  <si>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</si>
  <si>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</si>
  <si>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</si>
  <si>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</si>
  <si>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</si>
  <si>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</si>
  <si>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</si>
  <si>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</si>
  <si>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</si>
  <si>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</si>
  <si>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</si>
  <si>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</si>
  <si>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</si>
  <si>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</si>
  <si>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</si>
  <si>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</si>
  <si>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</si>
  <si>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</si>
  <si>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</si>
  <si>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</si>
  <si>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</si>
  <si>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</si>
  <si>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</si>
  <si>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</si>
  <si>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</si>
  <si>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</si>
  <si>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</si>
  <si>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</si>
  <si>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</si>
  <si>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</si>
  <si>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</si>
  <si>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</si>
  <si>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</si>
  <si>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</si>
  <si>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</si>
  <si>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</si>
  <si>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</si>
  <si>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</si>
  <si>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</si>
  <si>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</si>
  <si>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</si>
  <si>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</si>
  <si>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</si>
  <si>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</si>
  <si>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</si>
  <si>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</si>
  <si>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</si>
  <si>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</si>
  <si>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</si>
  <si>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</si>
  <si>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</si>
  <si>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</si>
  <si>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</si>
  <si>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</si>
  <si>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</si>
  <si>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</si>
  <si>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</si>
  <si>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</si>
  <si>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</si>
  <si>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</si>
  <si>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</si>
  <si>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</si>
  <si>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</si>
  <si>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</si>
  <si>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</si>
  <si>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</si>
  <si>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</si>
  <si>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</si>
  <si>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</si>
  <si>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</si>
  <si>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</si>
  <si>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</si>
  <si>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</si>
  <si>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</si>
  <si>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</si>
  <si>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</si>
  <si>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</si>
  <si>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</si>
  <si>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</si>
  <si>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</si>
  <si>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</si>
  <si>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</si>
  <si>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</si>
  <si>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</si>
  <si>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</si>
  <si>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</si>
  <si>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</si>
  <si>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</si>
  <si>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</si>
  <si>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</si>
  <si>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</si>
  <si>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</si>
  <si>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</si>
  <si>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</si>
  <si>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</si>
  <si>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</si>
  <si>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</si>
  <si>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</si>
  <si>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</si>
  <si>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</si>
  <si>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</si>
  <si>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</si>
  <si>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</si>
  <si>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</si>
  <si>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</si>
  <si>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</si>
  <si>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</si>
  <si>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</si>
  <si>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</si>
  <si>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</si>
  <si>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</si>
  <si>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</si>
  <si>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</si>
  <si>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</si>
  <si>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</si>
  <si>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</si>
  <si>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</si>
  <si>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</si>
  <si>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</si>
  <si>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</si>
  <si>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</si>
  <si>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</si>
  <si>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</si>
  <si>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</si>
  <si>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</si>
  <si>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</si>
  <si>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</si>
  <si>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</si>
  <si>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</si>
  <si>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</si>
  <si>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</si>
  <si>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</si>
  <si>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</si>
  <si>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</si>
  <si>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</si>
  <si>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</si>
  <si>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</si>
  <si>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</si>
  <si>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</si>
  <si>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</si>
  <si>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</si>
  <si>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</si>
  <si>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</si>
  <si>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</si>
  <si>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</si>
  <si>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</si>
  <si>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</si>
  <si>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</si>
  <si>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</si>
  <si>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</si>
  <si>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</si>
  <si>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</si>
  <si>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</si>
  <si>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</si>
  <si>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</si>
  <si>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</si>
  <si>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</si>
  <si>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</si>
  <si>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</si>
  <si>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</si>
  <si>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</si>
  <si>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</si>
  <si>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</si>
  <si>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</si>
  <si>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</si>
  <si>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</si>
  <si>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</si>
  <si>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</si>
  <si>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</si>
  <si>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</si>
  <si>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</si>
  <si>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</si>
  <si>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</si>
  <si>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</si>
  <si>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</si>
  <si>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</si>
  <si>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</si>
  <si>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</si>
  <si>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</si>
  <si>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</si>
  <si>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</si>
  <si>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</si>
  <si>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</si>
  <si>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</si>
  <si>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</si>
  <si>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</si>
  <si>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</si>
  <si>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</si>
  <si>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</si>
  <si>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</si>
  <si>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</si>
  <si>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</si>
  <si>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</si>
  <si>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</si>
  <si>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</si>
  <si>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</si>
  <si>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</si>
  <si>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</si>
  <si>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</si>
  <si>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</si>
  <si>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</si>
  <si>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</si>
  <si>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</si>
  <si>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</si>
  <si>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</si>
  <si>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</si>
  <si>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</si>
  <si>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</si>
  <si>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</si>
  <si>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</si>
  <si>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</si>
  <si>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</si>
  <si>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</si>
  <si>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</si>
  <si>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</si>
  <si>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</si>
  <si>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</si>
  <si>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</si>
  <si>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</si>
  <si>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</si>
  <si>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</si>
  <si>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</si>
  <si>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</si>
  <si>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</si>
  <si>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</si>
  <si>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</si>
  <si>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</si>
  <si>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</si>
  <si>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</si>
  <si>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</si>
  <si>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</si>
  <si>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</si>
  <si>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</si>
  <si>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</si>
  <si>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</si>
  <si>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</si>
  <si>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</si>
  <si>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</si>
  <si>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</si>
  <si>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</si>
  <si>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</si>
  <si>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</si>
  <si>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</si>
  <si>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</si>
  <si>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</si>
  <si>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</si>
  <si>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</si>
  <si>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</si>
  <si>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</si>
  <si>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</si>
  <si>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</si>
  <si>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</si>
  <si>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</si>
  <si>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</si>
  <si>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</si>
  <si>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</si>
  <si>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</si>
  <si>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</si>
  <si>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</si>
  <si>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</si>
  <si>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</si>
  <si>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</si>
  <si>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</si>
  <si>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</si>
  <si>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</si>
  <si>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</si>
  <si>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</si>
  <si>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</si>
  <si>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</si>
  <si>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</si>
  <si>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</si>
  <si>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</si>
  <si>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</si>
  <si>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</si>
  <si>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</si>
  <si>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</si>
  <si>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</si>
  <si>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</si>
  <si>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</si>
  <si>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</si>
  <si>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</si>
  <si>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</si>
  <si>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</si>
  <si>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</si>
  <si>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</si>
  <si>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</si>
  <si>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</si>
  <si>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</si>
  <si>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</si>
  <si>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</si>
  <si>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</si>
  <si>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</si>
  <si>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</si>
  <si>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</si>
  <si>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</si>
  <si>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</si>
  <si>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</si>
  <si>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</si>
  <si>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</si>
  <si>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</si>
  <si>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</si>
  <si>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</si>
  <si>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</si>
  <si>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</si>
  <si>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</si>
  <si>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</si>
  <si>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</si>
  <si>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</si>
  <si>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</si>
  <si>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</si>
  <si>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</si>
  <si>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</si>
  <si>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</si>
  <si>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</si>
  <si>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</si>
  <si>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</si>
  <si>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</si>
  <si>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</si>
  <si>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</si>
  <si>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</si>
  <si>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</si>
  <si>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</si>
  <si>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</si>
  <si>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</si>
  <si>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</si>
  <si>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</si>
  <si>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</si>
  <si>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</si>
  <si>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</si>
  <si>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</si>
  <si>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</si>
  <si>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</si>
  <si>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</si>
  <si>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</si>
  <si>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</si>
  <si>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</si>
  <si>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</si>
  <si>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</si>
  <si>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</si>
  <si>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</si>
  <si>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</si>
  <si>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</si>
  <si>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</si>
  <si>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</si>
  <si>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</si>
  <si>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</si>
  <si>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</si>
  <si>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</si>
  <si>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</si>
  <si>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</si>
  <si>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</si>
  <si>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</si>
  <si>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</si>
  <si>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</si>
  <si>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</si>
  <si>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</si>
  <si>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</si>
  <si>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</si>
  <si>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</si>
  <si>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</si>
  <si>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</si>
  <si>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</si>
  <si>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</si>
  <si>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</si>
  <si>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</si>
  <si>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</si>
  <si>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</si>
  <si>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</si>
  <si>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</si>
  <si>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</si>
  <si>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</si>
  <si>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</si>
  <si>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</si>
  <si>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</si>
  <si>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</si>
  <si>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</si>
  <si>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</si>
  <si>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</si>
  <si>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</si>
  <si>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</si>
  <si>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</si>
  <si>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</si>
  <si>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</si>
  <si>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</si>
  <si>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</si>
  <si>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</si>
  <si>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</si>
  <si>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</si>
  <si>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</si>
  <si>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</si>
  <si>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</si>
  <si>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</si>
  <si>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</si>
  <si>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</si>
  <si>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</si>
  <si>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</si>
  <si>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</si>
  <si>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</si>
  <si>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</si>
  <si>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</si>
  <si>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</si>
  <si>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</si>
  <si>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</si>
  <si>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</si>
  <si>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</si>
  <si>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</si>
  <si>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</si>
  <si>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</si>
  <si>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</si>
  <si>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</si>
  <si>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</si>
  <si>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</si>
  <si>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</si>
  <si>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</si>
  <si>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</si>
  <si>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</si>
  <si>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</si>
  <si>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</si>
  <si>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</si>
  <si>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</si>
  <si>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</si>
  <si>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</si>
  <si>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</si>
  <si>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</si>
  <si>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</si>
  <si>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</si>
  <si>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</si>
  <si>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</si>
  <si>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</si>
  <si>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</si>
  <si>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</si>
  <si>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</si>
  <si>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</si>
  <si>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</si>
  <si>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</si>
  <si>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</si>
  <si>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</si>
  <si>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</si>
  <si>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</si>
  <si>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</si>
  <si>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</si>
  <si>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</si>
  <si>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</si>
  <si>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</si>
  <si>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</si>
  <si>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</si>
  <si>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</si>
  <si>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</si>
  <si>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</si>
  <si>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</si>
  <si>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</si>
  <si>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</si>
  <si>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</si>
  <si>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</si>
  <si>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</si>
  <si>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</si>
  <si>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</si>
  <si>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</si>
  <si>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</si>
  <si>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</si>
  <si>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</si>
  <si>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</si>
  <si>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</si>
  <si>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</si>
  <si>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</si>
  <si>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</si>
  <si>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</si>
  <si>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</si>
  <si>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</si>
  <si>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</si>
  <si>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</si>
  <si>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</si>
  <si>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</si>
  <si>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</si>
  <si>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</si>
  <si>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</si>
  <si>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</si>
  <si>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</si>
  <si>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</si>
  <si>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</si>
  <si>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</si>
  <si>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</si>
  <si>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</si>
  <si>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</si>
  <si>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</si>
  <si>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</si>
  <si>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</si>
  <si>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</si>
  <si>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</si>
  <si>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</si>
  <si>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</si>
  <si>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</si>
  <si>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</si>
  <si>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</si>
  <si>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</si>
  <si>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</si>
  <si>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</si>
  <si>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</si>
  <si>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</si>
  <si>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</si>
  <si>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</si>
  <si>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</si>
  <si>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</si>
  <si>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</si>
  <si>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</si>
  <si>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</si>
  <si>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</si>
  <si>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</si>
  <si>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</si>
  <si>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</si>
  <si>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</si>
  <si>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</si>
  <si>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</si>
  <si>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</si>
  <si>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</si>
  <si>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</si>
  <si>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</si>
  <si>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</si>
  <si>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</si>
  <si>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</si>
  <si>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</si>
  <si>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</si>
  <si>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</si>
  <si>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</si>
  <si>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</si>
  <si>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</si>
  <si>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</si>
  <si>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</si>
  <si>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</si>
  <si>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</si>
  <si>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</si>
  <si>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</si>
  <si>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</si>
  <si>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</si>
  <si>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</si>
  <si>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</si>
  <si>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</si>
  <si>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</si>
  <si>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</si>
  <si>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</si>
  <si>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</si>
  <si>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</si>
  <si>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</si>
  <si>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</si>
  <si>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</si>
  <si>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</si>
  <si>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</si>
  <si>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</si>
  <si>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</si>
  <si>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</si>
  <si>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</si>
  <si>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</si>
  <si>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</si>
  <si>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</si>
  <si>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</si>
  <si>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</si>
  <si>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</si>
  <si>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</si>
  <si>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</si>
  <si>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</si>
  <si>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</si>
  <si>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</si>
  <si>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</si>
  <si>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</si>
  <si>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</si>
  <si>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</si>
  <si>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</si>
  <si>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</si>
  <si>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</si>
  <si>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</si>
  <si>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</si>
  <si>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</si>
  <si>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</si>
  <si>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</si>
  <si>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</si>
  <si>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</si>
  <si>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</si>
  <si>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</si>
  <si>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</si>
  <si>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</si>
  <si>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</si>
  <si>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</si>
  <si>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</si>
  <si>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</si>
  <si>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</si>
  <si>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</si>
  <si>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</si>
  <si>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</si>
  <si>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</si>
  <si>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</si>
  <si>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</si>
  <si>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</si>
  <si>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</si>
  <si>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</si>
  <si>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</si>
  <si>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</si>
  <si>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</si>
  <si>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</si>
  <si>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</si>
  <si>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</si>
  <si>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</si>
  <si>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</si>
  <si>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</si>
  <si>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</si>
  <si>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</si>
  <si>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</si>
  <si>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</si>
  <si>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</si>
  <si>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</si>
  <si>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</si>
  <si>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</si>
  <si>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</si>
  <si>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</si>
  <si>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</si>
  <si>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</si>
  <si>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</si>
  <si>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</si>
  <si>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</si>
  <si>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</si>
  <si>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</si>
  <si>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</si>
  <si>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</si>
  <si>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</si>
  <si>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</si>
  <si>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</si>
  <si>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</si>
  <si>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</si>
  <si>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</si>
  <si>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</si>
  <si>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</si>
  <si>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</si>
  <si>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</si>
  <si>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</si>
  <si>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</si>
  <si>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</si>
  <si>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</si>
  <si>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</si>
  <si>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</si>
  <si>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</si>
  <si>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</si>
  <si>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</si>
  <si>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</si>
  <si>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</si>
  <si>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</si>
  <si>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</si>
  <si>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</si>
  <si>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</si>
  <si>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</si>
  <si>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</si>
  <si>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</si>
  <si>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</si>
  <si>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</si>
  <si>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</si>
  <si>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</si>
  <si>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</si>
  <si>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</si>
  <si>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</si>
  <si>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</si>
  <si>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</si>
  <si>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</si>
  <si>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</si>
  <si>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</si>
  <si>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</si>
  <si>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</si>
  <si>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</si>
  <si>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</si>
  <si>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</si>
  <si>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</si>
  <si>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</si>
  <si>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</si>
  <si>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</si>
  <si>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</si>
  <si>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</si>
  <si>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</si>
  <si>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</si>
  <si>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</si>
  <si>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</si>
  <si>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</si>
  <si>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</si>
  <si>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</si>
  <si>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</si>
  <si>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</si>
  <si>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</si>
  <si>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</si>
  <si>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</si>
  <si>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</si>
  <si>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</si>
  <si>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</si>
  <si>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</si>
  <si>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</si>
  <si>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</si>
  <si>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</si>
  <si>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</si>
  <si>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</si>
  <si>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</si>
  <si>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</si>
  <si>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</si>
  <si>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</si>
  <si>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</si>
  <si>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</si>
  <si>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</si>
  <si>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</si>
  <si>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</si>
  <si>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</si>
  <si>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</si>
  <si>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</si>
  <si>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</si>
  <si>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</si>
  <si>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</si>
  <si>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</si>
  <si>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</si>
  <si>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</si>
  <si>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</si>
  <si>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</si>
  <si>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</si>
  <si>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</si>
  <si>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</si>
  <si>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</si>
  <si>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</si>
  <si>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</si>
  <si>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</si>
  <si>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</si>
  <si>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</si>
  <si>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</si>
  <si>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</si>
  <si>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</si>
  <si>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</si>
  <si>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</si>
  <si>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</si>
  <si>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</si>
  <si>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</si>
  <si>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</si>
  <si>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</si>
  <si>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</si>
  <si>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</si>
  <si>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</si>
  <si>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</si>
  <si>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</si>
  <si>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</si>
  <si>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</si>
  <si>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</si>
  <si>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</si>
  <si>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</si>
  <si>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</si>
  <si>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</si>
  <si>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</si>
  <si>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</si>
  <si>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</si>
  <si>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</si>
  <si>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</si>
  <si>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</si>
  <si>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</si>
  <si>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</si>
  <si>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</si>
  <si>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</si>
  <si>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</si>
  <si>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</si>
  <si>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</si>
  <si>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</si>
  <si>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</si>
  <si>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</si>
  <si>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</si>
  <si>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</si>
  <si>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</si>
  <si>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</si>
  <si>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</si>
  <si>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</si>
  <si>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</si>
  <si>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</si>
  <si>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</si>
  <si>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</si>
  <si>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</si>
  <si>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</si>
  <si>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</si>
  <si>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</si>
  <si>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</si>
  <si>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</si>
  <si>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</si>
  <si>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</si>
  <si>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</si>
  <si>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</si>
  <si>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</si>
  <si>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</si>
  <si>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</si>
  <si>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</si>
  <si>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</si>
  <si>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</si>
  <si>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</si>
  <si>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</si>
  <si>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</si>
  <si>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</si>
  <si>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</si>
  <si>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</si>
  <si>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</si>
  <si>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</si>
  <si>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</si>
  <si>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</si>
  <si>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</si>
  <si>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</si>
  <si>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</si>
  <si>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</si>
  <si>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</si>
  <si>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</si>
  <si>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</si>
  <si>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</si>
  <si>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</si>
  <si>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</si>
  <si>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</si>
  <si>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</si>
  <si>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</si>
  <si>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</si>
  <si>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</si>
  <si>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</si>
  <si>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</si>
  <si>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</si>
  <si>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</si>
  <si>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</si>
  <si>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</si>
  <si>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</si>
  <si>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</si>
  <si>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</si>
  <si>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</si>
  <si>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</si>
  <si>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</si>
  <si>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</si>
  <si>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</si>
  <si>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</si>
  <si>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</si>
  <si>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</si>
  <si>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</si>
  <si>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</si>
  <si>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</si>
  <si>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</si>
  <si>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</si>
  <si>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</si>
  <si>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</si>
  <si>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</si>
  <si>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</si>
  <si>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</si>
  <si>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</si>
  <si>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</si>
  <si>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</si>
  <si>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</si>
  <si>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</si>
  <si>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</si>
  <si>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</si>
  <si>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</si>
  <si>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</si>
  <si>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</si>
  <si>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</si>
  <si>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</si>
  <si>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</si>
  <si>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</si>
  <si>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</si>
  <si>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</si>
  <si>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</si>
  <si>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</si>
  <si>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</si>
  <si>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</si>
  <si>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</si>
  <si>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</si>
  <si>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</si>
  <si>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</si>
  <si>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</si>
  <si>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</si>
  <si>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</si>
  <si>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</si>
  <si>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</si>
  <si>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</si>
  <si>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</si>
  <si>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</si>
  <si>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</si>
  <si>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</si>
  <si>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</si>
  <si>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</si>
  <si>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</si>
  <si>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</si>
  <si>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</si>
  <si>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</si>
  <si>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</si>
  <si>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</si>
  <si>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</si>
  <si>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</si>
  <si>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</si>
  <si>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</si>
  <si>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</si>
  <si>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</si>
  <si>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</si>
  <si>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</si>
  <si>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</si>
  <si>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</si>
  <si>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</si>
  <si>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</si>
  <si>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</si>
  <si>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</si>
  <si>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</si>
  <si>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</si>
  <si>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</si>
  <si>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</si>
  <si>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</si>
  <si>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</si>
  <si>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</si>
  <si>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</si>
  <si>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</si>
  <si>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</si>
  <si>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</si>
  <si>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</si>
  <si>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</si>
  <si>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</si>
  <si>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</si>
  <si>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</si>
  <si>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</si>
  <si>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</si>
  <si>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</si>
  <si>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</si>
  <si>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</si>
  <si>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</si>
  <si>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</si>
  <si>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</si>
  <si>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</si>
  <si>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</si>
  <si>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</si>
  <si>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</si>
  <si>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</si>
  <si>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</si>
  <si>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</si>
  <si>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</si>
  <si>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</si>
  <si>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</si>
  <si>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</si>
  <si>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</si>
  <si>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</si>
  <si>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</si>
  <si>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</si>
  <si>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</si>
  <si>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</si>
  <si>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</si>
  <si>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</si>
  <si>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</si>
  <si>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</si>
  <si>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</si>
  <si>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</si>
  <si>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</si>
  <si>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</si>
  <si>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</si>
  <si>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</si>
  <si>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</si>
  <si>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</si>
  <si>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</si>
  <si>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</si>
  <si>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</si>
  <si>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</si>
  <si>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</si>
  <si>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</si>
  <si>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</si>
  <si>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</si>
  <si>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</si>
  <si>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</si>
  <si>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</si>
  <si>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</si>
  <si>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</si>
  <si>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</si>
  <si>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</si>
  <si>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</si>
  <si>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</si>
  <si>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</si>
  <si>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</si>
  <si>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</si>
  <si>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</si>
  <si>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</si>
  <si>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</si>
  <si>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</si>
  <si>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</si>
  <si>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</si>
  <si>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</si>
  <si>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</si>
  <si>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</si>
  <si>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</si>
  <si>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</si>
  <si>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</si>
  <si>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</si>
  <si>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</si>
  <si>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</si>
  <si>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</si>
  <si>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</si>
  <si>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</si>
  <si>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</si>
  <si>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</si>
  <si>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</si>
  <si>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</si>
  <si>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</si>
  <si>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</si>
  <si>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</si>
  <si>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</si>
  <si>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</si>
  <si>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</si>
  <si>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</si>
  <si>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</si>
  <si>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</si>
  <si>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</si>
  <si>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</si>
  <si>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</si>
  <si>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</si>
  <si>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</si>
  <si>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</si>
  <si>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</si>
  <si>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</si>
  <si>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</si>
  <si>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</si>
  <si>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</si>
  <si>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</si>
  <si>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</si>
  <si>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</si>
  <si>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</si>
  <si>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</si>
  <si>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</si>
  <si>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</si>
  <si>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</si>
  <si>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</si>
  <si>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</si>
  <si>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</si>
  <si>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</si>
  <si>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</si>
  <si>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</si>
  <si>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</si>
  <si>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</si>
  <si>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</si>
  <si>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</si>
  <si>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</si>
  <si>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</si>
  <si>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</si>
  <si>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</si>
  <si>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</si>
  <si>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</si>
  <si>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</si>
  <si>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</si>
  <si>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</si>
  <si>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</si>
  <si>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</si>
  <si>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</si>
  <si>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</si>
  <si>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</si>
  <si>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</si>
  <si>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</si>
  <si>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</si>
  <si>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</si>
  <si>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</si>
  <si>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</si>
  <si>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</si>
  <si>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</si>
  <si>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</si>
  <si>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</si>
  <si>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</si>
  <si>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</si>
  <si>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</si>
  <si>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</si>
  <si>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</si>
  <si>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</si>
  <si>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</si>
  <si>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</si>
  <si>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</si>
  <si>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</si>
  <si>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</si>
  <si>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</si>
  <si>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</si>
  <si>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</si>
  <si>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</si>
  <si>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</si>
  <si>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</si>
  <si>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</si>
  <si>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</si>
  <si>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</si>
  <si>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</si>
  <si>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</si>
  <si>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</si>
  <si>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</si>
  <si>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</si>
  <si>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</si>
  <si>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</si>
  <si>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</si>
  <si>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</si>
  <si>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</si>
  <si>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</si>
  <si>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</si>
  <si>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</si>
  <si>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</si>
  <si>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</si>
  <si>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</si>
  <si>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</si>
  <si>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</si>
  <si>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</si>
  <si>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</si>
  <si>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</si>
  <si>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</si>
  <si>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</si>
  <si>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</si>
  <si>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</si>
  <si>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</si>
  <si>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</si>
  <si>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</si>
  <si>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</si>
  <si>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</si>
  <si>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</si>
  <si>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</si>
  <si>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</si>
  <si>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</si>
  <si>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</si>
  <si>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</si>
  <si>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</si>
  <si>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</si>
  <si>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</si>
  <si>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</si>
  <si>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</si>
  <si>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</si>
  <si>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</si>
  <si>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</si>
  <si>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</si>
  <si>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</si>
  <si>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</si>
  <si>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</si>
  <si>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</si>
  <si>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</si>
  <si>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</si>
  <si>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</si>
  <si>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</si>
  <si>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</si>
  <si>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</si>
  <si>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</si>
  <si>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</si>
  <si>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</si>
  <si>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</si>
  <si>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</si>
  <si>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</si>
  <si>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</si>
  <si>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</si>
  <si>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</si>
  <si>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</si>
  <si>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</si>
  <si>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</si>
  <si>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</si>
  <si>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</si>
  <si>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</si>
  <si>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</si>
  <si>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</si>
  <si>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</si>
  <si>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</si>
  <si>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</si>
  <si>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</si>
  <si>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</si>
  <si>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</si>
  <si>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</si>
  <si>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</si>
  <si>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</si>
  <si>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</si>
  <si>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</si>
  <si>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</si>
  <si>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</si>
  <si>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</si>
  <si>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</si>
  <si>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</si>
  <si>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</si>
  <si>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</si>
  <si>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</si>
  <si>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</si>
  <si>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</si>
  <si>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</si>
  <si>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</si>
  <si>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</si>
  <si>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</si>
  <si>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</si>
  <si>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</si>
  <si>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</si>
  <si>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</si>
  <si>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</si>
  <si>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</si>
  <si>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</si>
  <si>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</si>
  <si>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</si>
  <si>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</si>
  <si>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</si>
  <si>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</si>
  <si>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</si>
  <si>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</si>
  <si>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</si>
  <si>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</si>
  <si>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</si>
  <si>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</si>
  <si>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</si>
  <si>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</si>
  <si>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</si>
  <si>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</si>
  <si>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</si>
  <si>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</si>
  <si>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</si>
  <si>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</si>
  <si>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</si>
  <si>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</si>
  <si>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</si>
  <si>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</si>
  <si>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</si>
  <si>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</si>
  <si>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</si>
  <si>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</si>
  <si>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</si>
  <si>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</si>
  <si>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</si>
  <si>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</si>
  <si>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</si>
  <si>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</si>
  <si>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</si>
  <si>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</si>
  <si>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</si>
  <si>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</si>
  <si>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</si>
  <si>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</si>
  <si>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</si>
  <si>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</si>
  <si>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</si>
  <si>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</si>
  <si>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</si>
  <si>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</si>
  <si>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</si>
  <si>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</si>
  <si>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</si>
  <si>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</si>
  <si>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</si>
  <si>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</si>
  <si>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</si>
  <si>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</si>
  <si>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</si>
  <si>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</si>
  <si>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</si>
  <si>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</si>
  <si>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</si>
  <si>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</si>
  <si>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</si>
  <si>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</si>
  <si>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</si>
  <si>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</si>
  <si>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</si>
  <si>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</si>
  <si>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</si>
  <si>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</si>
  <si>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</si>
  <si>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</si>
  <si>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</si>
  <si>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</si>
  <si>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</si>
  <si>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</si>
  <si>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</si>
  <si>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</si>
  <si>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</si>
  <si>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</si>
  <si>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</si>
  <si>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</si>
  <si>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</si>
  <si>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</si>
  <si>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</si>
  <si>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</si>
  <si>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</si>
  <si>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</si>
  <si>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</si>
  <si>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</si>
  <si>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</si>
  <si>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</si>
  <si>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</si>
  <si>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</si>
  <si>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</si>
  <si>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</si>
  <si>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</si>
  <si>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</si>
  <si>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</si>
  <si>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</si>
  <si>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</si>
  <si>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</si>
  <si>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</si>
  <si>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</si>
  <si>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</si>
  <si>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</si>
  <si>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</si>
  <si>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</si>
  <si>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</si>
  <si>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</si>
  <si>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</si>
  <si>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</si>
  <si>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</si>
  <si>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</si>
  <si>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</si>
  <si>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</si>
  <si>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</si>
  <si>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</si>
  <si>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</si>
  <si>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</si>
  <si>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</si>
  <si>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</si>
  <si>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</si>
  <si>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</si>
  <si>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</si>
  <si>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</si>
  <si>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</si>
  <si>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</si>
  <si>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</si>
  <si>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</si>
  <si>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</si>
  <si>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</si>
  <si>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</si>
  <si>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</si>
  <si>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</si>
  <si>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</si>
  <si>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</si>
  <si>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</si>
  <si>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</si>
  <si>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</si>
  <si>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</si>
  <si>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</si>
  <si>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</si>
  <si>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</si>
  <si>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</si>
  <si>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</si>
  <si>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</si>
  <si>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</si>
  <si>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</si>
  <si>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</si>
  <si>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</si>
  <si>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</si>
  <si>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</si>
  <si>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</si>
  <si>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</si>
  <si>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</si>
  <si>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</si>
  <si>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</si>
  <si>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</si>
  <si>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</si>
  <si>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</si>
  <si>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</si>
  <si>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</si>
  <si>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</si>
  <si>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</si>
  <si>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</si>
  <si>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</si>
  <si>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</si>
  <si>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</si>
  <si>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</si>
  <si>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</si>
  <si>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</si>
  <si>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</si>
  <si>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</si>
  <si>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</si>
  <si>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</si>
  <si>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</si>
  <si>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</si>
  <si>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</si>
  <si>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</si>
  <si>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</si>
  <si>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</si>
  <si>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</si>
  <si>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</si>
  <si>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</si>
  <si>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</si>
  <si>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</si>
  <si>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</si>
  <si>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</si>
  <si>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</si>
  <si>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</si>
  <si>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</si>
  <si>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</si>
  <si>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</si>
  <si>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</si>
  <si>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</si>
  <si>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</si>
  <si>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</si>
  <si>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</si>
  <si>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</si>
  <si>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</si>
  <si>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</si>
  <si>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</si>
  <si>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</si>
  <si>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</si>
  <si>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</si>
  <si>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</si>
  <si>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</si>
  <si>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</si>
  <si>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</si>
  <si>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</si>
  <si>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</si>
  <si>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</si>
  <si>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</si>
  <si>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</si>
  <si>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</si>
  <si>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</si>
  <si>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</si>
  <si>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</si>
  <si>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</si>
  <si>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</si>
  <si>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</si>
  <si>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</si>
  <si>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</si>
  <si>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</si>
  <si>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</si>
  <si>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</si>
  <si>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</si>
  <si>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</si>
  <si>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</si>
  <si>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</si>
  <si>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</si>
  <si>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</si>
  <si>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</si>
  <si>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</si>
  <si>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</si>
  <si>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</si>
  <si>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</si>
  <si>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</si>
  <si>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</si>
  <si>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</si>
  <si>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</si>
  <si>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</si>
  <si>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</si>
  <si>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</si>
  <si>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</si>
  <si>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</si>
  <si>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</si>
  <si>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</si>
  <si>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</si>
  <si>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</si>
  <si>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</si>
  <si>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</si>
  <si>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</si>
  <si>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</si>
  <si>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</si>
  <si>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</si>
  <si>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</si>
  <si>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</si>
  <si>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</si>
  <si>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</si>
  <si>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</si>
  <si>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</si>
  <si>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</si>
  <si>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</si>
  <si>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</si>
  <si>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</si>
  <si>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</si>
  <si>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</si>
  <si>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</si>
  <si>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</si>
  <si>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</si>
  <si>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</si>
  <si>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</si>
  <si>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</si>
  <si>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</si>
  <si>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</si>
  <si>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</si>
  <si>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</si>
  <si>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</si>
  <si>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</si>
  <si>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</si>
  <si>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</si>
  <si>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</si>
  <si>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</si>
  <si>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</si>
  <si>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</si>
  <si>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</si>
  <si>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</si>
  <si>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</si>
  <si>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</si>
  <si>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</si>
  <si>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</si>
  <si>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</si>
  <si>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</si>
  <si>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</si>
  <si>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</si>
  <si>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</si>
  <si>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</si>
  <si>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</si>
  <si>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</si>
  <si>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</si>
  <si>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</si>
  <si>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</si>
  <si>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</si>
  <si>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</si>
  <si>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</si>
  <si>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</si>
  <si>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</si>
  <si>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</si>
  <si>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</si>
  <si>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</si>
  <si>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</si>
  <si>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</si>
  <si>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</si>
  <si>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</si>
  <si>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</si>
  <si>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</si>
  <si>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</si>
  <si>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</si>
  <si>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</si>
  <si>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</si>
  <si>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</si>
  <si>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</si>
  <si>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</si>
  <si>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</si>
  <si>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</si>
  <si>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</si>
  <si>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</si>
  <si>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</si>
  <si>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</si>
  <si>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</si>
  <si>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</si>
  <si>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</si>
  <si>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</si>
  <si>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</si>
  <si>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</si>
  <si>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</si>
  <si>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</si>
  <si>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</si>
  <si>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</si>
  <si>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</si>
  <si>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</si>
  <si>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</si>
  <si>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</si>
  <si>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</si>
  <si>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</si>
  <si>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</si>
  <si>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</si>
  <si>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</si>
  <si>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</si>
  <si>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</si>
  <si>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</si>
  <si>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</si>
  <si>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</si>
  <si>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</si>
  <si>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</si>
  <si>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</si>
  <si>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</si>
  <si>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</si>
  <si>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</si>
  <si>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</si>
  <si>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</si>
  <si>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</si>
  <si>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</si>
  <si>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</si>
  <si>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</si>
  <si>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</si>
  <si>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</si>
  <si>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</si>
  <si>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</si>
  <si>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</si>
  <si>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</si>
  <si>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</si>
  <si>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</si>
  <si>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</si>
  <si>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</si>
  <si>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</si>
  <si>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</si>
  <si>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</si>
  <si>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</si>
  <si>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</si>
  <si>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</si>
  <si>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</si>
  <si>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</si>
  <si>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</si>
  <si>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</si>
  <si>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</si>
  <si>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</si>
  <si>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</si>
  <si>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</si>
  <si>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</si>
  <si>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</si>
  <si>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</si>
  <si>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</si>
  <si>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</si>
  <si>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</si>
  <si>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</si>
  <si>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</si>
  <si>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</si>
  <si>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</si>
  <si>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</si>
  <si>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</si>
  <si>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</si>
  <si>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</si>
  <si>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</si>
  <si>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</si>
  <si>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</si>
  <si>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</si>
  <si>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</si>
  <si>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</si>
  <si>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</si>
  <si>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</si>
  <si>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</si>
  <si>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</si>
  <si>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</si>
  <si>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</si>
  <si>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</si>
  <si>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</si>
  <si>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</si>
  <si>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</si>
  <si>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</si>
  <si>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</si>
  <si>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</si>
  <si>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</si>
  <si>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</si>
  <si>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</si>
  <si>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</si>
  <si>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</si>
  <si>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</si>
  <si>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</si>
  <si>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</si>
  <si>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</si>
  <si>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</si>
  <si>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</si>
  <si>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</si>
  <si>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</si>
  <si>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</si>
  <si>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</si>
  <si>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</si>
  <si>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</si>
  <si>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</si>
  <si>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</si>
  <si>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</si>
  <si>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</si>
  <si>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</si>
  <si>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</si>
  <si>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</si>
  <si>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</si>
  <si>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</si>
  <si>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</si>
  <si>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</si>
  <si>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</si>
  <si>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</si>
  <si>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</si>
  <si>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</si>
  <si>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</si>
  <si>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</si>
  <si>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</si>
  <si>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</si>
  <si>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</si>
  <si>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</si>
  <si>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</si>
  <si>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</si>
  <si>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</si>
  <si>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</si>
  <si>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</si>
  <si>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</si>
  <si>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</si>
  <si>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</si>
  <si>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</si>
  <si>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</si>
  <si>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</si>
  <si>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</si>
  <si>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</si>
  <si>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</si>
  <si>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</si>
  <si>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</si>
  <si>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</si>
  <si>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</si>
  <si>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</si>
  <si>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</si>
  <si>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</si>
  <si>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</si>
  <si>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</si>
  <si>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</si>
  <si>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</si>
  <si>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</si>
  <si>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</si>
  <si>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</si>
  <si>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</si>
  <si>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</si>
  <si>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</si>
  <si>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</si>
  <si>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</si>
  <si>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</si>
  <si>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</si>
  <si>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</si>
  <si>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</si>
  <si>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</si>
  <si>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</si>
  <si>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</si>
  <si>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</si>
  <si>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</si>
  <si>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</si>
  <si>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</si>
  <si>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</si>
  <si>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</si>
  <si>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</si>
  <si>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</si>
  <si>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</si>
  <si>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</si>
  <si>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</si>
  <si>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</si>
  <si>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</si>
  <si>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</si>
  <si>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</si>
  <si>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</si>
  <si>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</si>
  <si>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</si>
  <si>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</si>
  <si>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</si>
  <si>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</si>
  <si>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</si>
  <si>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</si>
  <si>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</si>
  <si>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</si>
  <si>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</si>
  <si>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</si>
  <si>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</si>
  <si>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</si>
  <si>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</si>
  <si>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</si>
  <si>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</si>
  <si>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</si>
  <si>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</si>
  <si>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</si>
  <si>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</si>
  <si>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</si>
  <si>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</si>
  <si>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</si>
  <si>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</si>
  <si>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</si>
  <si>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</si>
  <si>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</si>
  <si>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</si>
  <si>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</si>
  <si>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</si>
  <si>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</si>
  <si>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</si>
  <si>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</si>
  <si>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</si>
  <si>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</si>
  <si>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</si>
  <si>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</si>
  <si>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</si>
  <si>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</si>
  <si>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</si>
  <si>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</si>
  <si>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</si>
  <si>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</si>
  <si>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</si>
  <si>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</si>
  <si>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</si>
  <si>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</si>
  <si>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</si>
  <si>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</si>
  <si>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</si>
  <si>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</si>
  <si>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</si>
  <si>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</si>
  <si>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</si>
  <si>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</si>
  <si>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</si>
  <si>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</si>
  <si>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</si>
  <si>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</si>
  <si>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</si>
  <si>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</si>
  <si>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</si>
  <si>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</si>
  <si>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</si>
  <si>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</si>
  <si>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</si>
  <si>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</si>
  <si>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</si>
  <si>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</si>
  <si>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</si>
  <si>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</si>
  <si>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</si>
  <si>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</si>
  <si>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</si>
  <si>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</si>
  <si>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</si>
  <si>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</si>
  <si>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</si>
  <si>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</si>
  <si>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</si>
  <si>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</si>
  <si>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</si>
  <si>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</si>
  <si>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</si>
  <si>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</si>
  <si>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</si>
  <si>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</si>
  <si>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</si>
  <si>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</si>
  <si>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</si>
  <si>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</si>
  <si>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</si>
  <si>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</si>
  <si>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</si>
  <si>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</si>
  <si>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</si>
  <si>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</si>
  <si>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</si>
  <si>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</si>
  <si>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</si>
  <si>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</si>
  <si>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</si>
  <si>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</si>
  <si>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</si>
  <si>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</si>
  <si>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</si>
  <si>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</si>
  <si>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</si>
  <si>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</si>
  <si>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</si>
  <si>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</si>
  <si>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</si>
  <si>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</si>
  <si>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</si>
  <si>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</si>
  <si>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</si>
  <si>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</si>
  <si>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</si>
  <si>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</si>
  <si>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</si>
  <si>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</si>
  <si>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</si>
  <si>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</si>
  <si>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</si>
  <si>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</si>
  <si>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</si>
  <si>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</si>
  <si>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</si>
  <si>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</si>
  <si>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</si>
  <si>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</si>
  <si>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</si>
  <si>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</si>
  <si>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</si>
  <si>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</si>
  <si>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</si>
  <si>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</si>
  <si>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</si>
  <si>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</si>
  <si>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</si>
  <si>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</si>
  <si>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</si>
  <si>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</si>
  <si>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</si>
  <si>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</si>
  <si>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</si>
  <si>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</si>
  <si>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</si>
  <si>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</si>
  <si>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</si>
  <si>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</si>
  <si>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</si>
  <si>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</si>
  <si>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</si>
  <si>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</si>
  <si>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</si>
  <si>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</si>
  <si>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</si>
  <si>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</si>
  <si>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</si>
  <si>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</si>
  <si>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</si>
  <si>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</si>
  <si>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</si>
  <si>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</si>
  <si>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</si>
  <si>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</si>
  <si>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</si>
  <si>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</si>
  <si>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</si>
  <si>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</si>
  <si>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</si>
  <si>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</si>
  <si>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</si>
  <si>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</si>
  <si>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</si>
  <si>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</si>
  <si>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</si>
  <si>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</si>
  <si>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</si>
  <si>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</si>
  <si>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</si>
  <si>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</si>
  <si>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</si>
  <si>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</si>
  <si>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</si>
  <si>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</si>
  <si>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</si>
  <si>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</si>
  <si>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</si>
  <si>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</si>
  <si>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</si>
  <si>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</si>
  <si>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</si>
  <si>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</si>
  <si>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</si>
  <si>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</si>
  <si>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</si>
  <si>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</si>
  <si>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</si>
  <si>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</si>
  <si>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</si>
  <si>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</si>
  <si>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</si>
  <si>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</si>
  <si>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</si>
  <si>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</si>
  <si>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</si>
  <si>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</si>
  <si>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</si>
  <si>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</si>
  <si>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</si>
  <si>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</si>
  <si>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</si>
  <si>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</si>
  <si>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</si>
  <si>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</si>
  <si>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</si>
  <si>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</si>
  <si>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</si>
  <si>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</si>
  <si>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</si>
  <si>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</si>
  <si>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</si>
  <si>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</si>
  <si>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</si>
  <si>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</si>
  <si>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</si>
  <si>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</si>
  <si>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</si>
  <si>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</si>
  <si>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</si>
  <si>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</si>
  <si>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</si>
  <si>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</si>
  <si>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</si>
  <si>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</si>
  <si>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</si>
  <si>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</si>
  <si>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</si>
  <si>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</si>
  <si>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</si>
  <si>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</si>
  <si>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</si>
  <si>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</si>
  <si>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</si>
  <si>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</si>
  <si>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</si>
  <si>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</si>
  <si>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</si>
  <si>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</si>
  <si>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</si>
  <si>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</si>
  <si>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</si>
  <si>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</si>
  <si>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</si>
  <si>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</si>
  <si>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</si>
  <si>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</si>
  <si>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</si>
  <si>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</si>
  <si>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</si>
  <si>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</si>
  <si>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</si>
  <si>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</si>
  <si>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</si>
  <si>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</si>
  <si>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</si>
  <si>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</si>
  <si>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</si>
  <si>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</si>
  <si>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</si>
  <si>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</si>
  <si>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</si>
  <si>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</si>
  <si>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</si>
  <si>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</si>
  <si>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</si>
  <si>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</si>
  <si>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</si>
  <si>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</si>
  <si>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</si>
  <si>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</si>
  <si>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</si>
  <si>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</si>
  <si>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</si>
  <si>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</si>
  <si>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</si>
  <si>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</si>
  <si>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</si>
  <si>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</si>
  <si>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</si>
  <si>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</si>
  <si>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</si>
  <si>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</si>
  <si>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</si>
  <si>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</si>
  <si>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</si>
  <si>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</si>
  <si>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</si>
  <si>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</si>
  <si>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</si>
  <si>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</si>
  <si>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</si>
  <si>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</si>
  <si>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</si>
  <si>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</si>
  <si>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</si>
  <si>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</si>
  <si>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</si>
  <si>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</si>
  <si>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</si>
  <si>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</si>
  <si>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</si>
  <si>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</si>
  <si>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</si>
  <si>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</si>
  <si>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</si>
  <si>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</si>
  <si>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</si>
  <si>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</si>
  <si>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</si>
  <si>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</si>
  <si>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</si>
  <si>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</si>
  <si>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</si>
  <si>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</si>
  <si>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</si>
  <si>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</si>
  <si>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</si>
  <si>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</si>
  <si>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</si>
  <si>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</si>
  <si>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</si>
  <si>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</si>
  <si>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</si>
  <si>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</si>
  <si>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</si>
  <si>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</si>
  <si>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</si>
  <si>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</si>
  <si>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</si>
  <si>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</si>
  <si>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</si>
  <si>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</si>
  <si>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</si>
  <si>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</si>
  <si>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</si>
  <si>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</si>
  <si>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</si>
  <si>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</si>
  <si>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</si>
  <si>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</si>
  <si>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</si>
  <si>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</si>
  <si>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</si>
  <si>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</si>
  <si>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</si>
  <si>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</si>
  <si>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</si>
  <si>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</si>
  <si>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</si>
  <si>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</si>
  <si>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</si>
  <si>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</si>
  <si>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</si>
  <si>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</si>
  <si>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</si>
  <si>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</si>
  <si>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</si>
  <si>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</si>
  <si>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</si>
  <si>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</si>
  <si>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</si>
  <si>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</si>
  <si>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</si>
  <si>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</si>
  <si>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</si>
  <si>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</si>
  <si>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</si>
  <si>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</si>
  <si>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</si>
  <si>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</si>
  <si>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</si>
  <si>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</si>
  <si>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</si>
  <si>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</si>
  <si>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</si>
  <si>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</si>
  <si>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</si>
  <si>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</si>
  <si>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</si>
  <si>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</si>
  <si>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</si>
  <si>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</si>
  <si>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</si>
  <si>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</si>
  <si>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</si>
  <si>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</si>
  <si>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</si>
  <si>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</si>
  <si>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</si>
  <si>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</si>
  <si>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</si>
  <si>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</si>
  <si>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</si>
  <si>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</si>
  <si>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</si>
  <si>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</si>
  <si>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</si>
  <si>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</si>
  <si>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</si>
  <si>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</si>
  <si>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</si>
  <si>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</si>
  <si>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</si>
  <si>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</si>
  <si>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</si>
  <si>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</si>
  <si>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</si>
  <si>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</si>
  <si>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</si>
  <si>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</si>
  <si>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</si>
  <si>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</si>
  <si>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</si>
  <si>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</si>
  <si>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</si>
  <si>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</si>
  <si>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</si>
  <si>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</si>
  <si>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</si>
  <si>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</si>
  <si>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</si>
  <si>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</si>
  <si>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</si>
  <si>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</si>
  <si>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</si>
  <si>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</si>
  <si>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</si>
  <si>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</si>
  <si>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</si>
  <si>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</si>
  <si>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</si>
  <si>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</si>
  <si>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</si>
  <si>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</si>
  <si>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</si>
  <si>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</si>
  <si>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</si>
  <si>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</si>
  <si>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</si>
  <si>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</si>
  <si>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</si>
  <si>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</si>
  <si>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</si>
  <si>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</si>
  <si>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</si>
  <si>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</si>
  <si>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</si>
  <si>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</si>
  <si>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</si>
  <si>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</si>
  <si>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</si>
  <si>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</si>
  <si>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</si>
  <si>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</si>
  <si>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</si>
  <si>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</si>
  <si>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</si>
  <si>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</si>
  <si>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</si>
  <si>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</si>
  <si>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</si>
  <si>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</si>
  <si>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</si>
  <si>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</si>
  <si>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</si>
  <si>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</si>
  <si>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</si>
  <si>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</si>
  <si>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</si>
  <si>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</si>
  <si>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</si>
  <si>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</si>
  <si>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</si>
  <si>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</si>
  <si>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</si>
  <si>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</si>
  <si>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</si>
  <si>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</si>
  <si>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</si>
  <si>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</si>
  <si>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</si>
  <si>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</si>
  <si>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</si>
  <si>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</si>
  <si>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</si>
  <si>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</si>
  <si>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</si>
  <si>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</si>
  <si>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</si>
  <si>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</si>
  <si>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</si>
  <si>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</si>
  <si>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</si>
  <si>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</si>
  <si>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</si>
  <si>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</si>
  <si>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</si>
  <si>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</si>
  <si>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</si>
  <si>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</si>
  <si>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</si>
  <si>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</si>
  <si>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</si>
  <si>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</si>
  <si>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</si>
  <si>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</si>
  <si>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</si>
  <si>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</si>
  <si>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</si>
  <si>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</si>
  <si>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</si>
  <si>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</si>
  <si>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</si>
  <si>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</si>
  <si>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</si>
  <si>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</si>
  <si>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</si>
  <si>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</si>
  <si>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</si>
  <si>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</si>
  <si>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</si>
  <si>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</si>
  <si>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</si>
  <si>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</si>
  <si>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</si>
  <si>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</si>
  <si>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</si>
  <si>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</si>
  <si>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</si>
  <si>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</si>
  <si>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</si>
  <si>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</si>
  <si>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</si>
  <si>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</si>
  <si>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</si>
  <si>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</si>
  <si>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</si>
  <si>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</si>
  <si>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</si>
  <si>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</si>
  <si>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</si>
  <si>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</si>
  <si>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</si>
  <si>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</si>
  <si>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</si>
  <si>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</si>
  <si>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</si>
  <si>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</si>
  <si>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</si>
  <si>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</si>
  <si>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</si>
  <si>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</si>
  <si>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</si>
  <si>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</si>
  <si>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</si>
  <si>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</si>
  <si>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</si>
  <si>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</si>
  <si>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</si>
  <si>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</si>
  <si>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</si>
  <si>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</si>
  <si>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</si>
  <si>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</si>
  <si>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</si>
  <si>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</si>
  <si>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</si>
  <si>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</si>
  <si>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</si>
  <si>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</si>
  <si>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</si>
  <si>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</si>
  <si>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</si>
  <si>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</si>
  <si>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</si>
  <si>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</si>
  <si>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</si>
  <si>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</si>
  <si>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</si>
  <si>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</si>
  <si>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</si>
  <si>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</si>
  <si>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</si>
  <si>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</si>
  <si>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</si>
  <si>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</si>
  <si>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</si>
  <si>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</si>
  <si>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</si>
  <si>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</si>
  <si>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</si>
  <si>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</si>
  <si>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</si>
  <si>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</si>
  <si>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</si>
  <si>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</si>
  <si>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</si>
  <si>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</si>
  <si>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</si>
  <si>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</si>
  <si>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</si>
  <si>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</si>
  <si>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</si>
  <si>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</si>
  <si>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</si>
  <si>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</si>
  <si>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</si>
  <si>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</si>
  <si>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</si>
  <si>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</si>
  <si>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</si>
  <si>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</si>
  <si>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</si>
  <si>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</si>
  <si>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</si>
  <si>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</si>
  <si>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</si>
  <si>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</si>
  <si>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</si>
  <si>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</si>
  <si>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</si>
  <si>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</si>
  <si>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</si>
  <si>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</si>
  <si>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</si>
  <si>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</si>
  <si>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</si>
  <si>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</si>
  <si>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</si>
  <si>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</si>
  <si>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</si>
  <si>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</si>
  <si>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</si>
  <si>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</si>
  <si>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</si>
  <si>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</si>
  <si>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</si>
  <si>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</si>
  <si>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</si>
  <si>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</si>
  <si>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</si>
  <si>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</si>
  <si>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</si>
  <si>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</si>
  <si>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</si>
  <si>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</si>
  <si>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</si>
  <si>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</si>
  <si>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</si>
  <si>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</si>
  <si>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</si>
  <si>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</si>
  <si>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</si>
  <si>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</si>
  <si>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</si>
  <si>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</si>
  <si>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</si>
  <si>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</si>
  <si>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</si>
  <si>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</si>
  <si>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</si>
  <si>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</si>
  <si>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</si>
  <si>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</si>
  <si>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</si>
  <si>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</si>
  <si>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</si>
  <si>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</si>
  <si>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</si>
  <si>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</si>
  <si>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</si>
  <si>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</si>
  <si>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</si>
  <si>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</si>
  <si>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</si>
  <si>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</si>
  <si>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</si>
  <si>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</si>
  <si>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</si>
  <si>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</si>
  <si>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</si>
  <si>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</si>
  <si>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</si>
  <si>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</si>
  <si>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</si>
  <si>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</si>
  <si>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</si>
  <si>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</si>
  <si>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</si>
  <si>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</si>
  <si>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</si>
  <si>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</si>
  <si>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</si>
  <si>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</si>
  <si>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</si>
  <si>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</si>
  <si>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</si>
  <si>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</si>
  <si>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</si>
  <si>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</si>
  <si>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</si>
  <si>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</si>
  <si>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</si>
  <si>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</si>
  <si>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</si>
  <si>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</si>
  <si>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</si>
  <si>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</si>
  <si>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</si>
  <si>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</si>
  <si>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</si>
  <si>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</si>
  <si>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</si>
  <si>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</si>
  <si>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</si>
  <si>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</si>
  <si>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</si>
  <si>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</si>
  <si>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</si>
  <si>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</si>
  <si>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</si>
  <si>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</si>
  <si>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</si>
  <si>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</si>
  <si>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</si>
  <si>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</si>
  <si>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</si>
  <si>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</si>
  <si>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</si>
  <si>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</si>
  <si>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</si>
  <si>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</si>
  <si>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</si>
  <si>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</si>
  <si>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</si>
  <si>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</si>
  <si>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</si>
  <si>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</si>
  <si>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</si>
  <si>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</si>
  <si>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</si>
  <si>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</si>
  <si>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</si>
  <si>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</si>
  <si>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</si>
  <si>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</si>
  <si>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</si>
  <si>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</si>
  <si>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</si>
  <si>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</si>
  <si>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</si>
  <si>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</si>
  <si>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</si>
  <si>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</si>
  <si>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</si>
  <si>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</si>
  <si>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</si>
  <si>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</si>
  <si>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</si>
  <si>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</si>
  <si>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</si>
  <si>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</si>
  <si>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</si>
  <si>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</si>
  <si>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</si>
  <si>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</si>
  <si>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</si>
  <si>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</si>
  <si>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</si>
  <si>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</si>
  <si>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</si>
  <si>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</si>
  <si>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</si>
  <si>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</si>
  <si>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</si>
  <si>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</si>
  <si>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</si>
  <si>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</si>
  <si>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</si>
  <si>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</si>
  <si>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</si>
  <si>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</si>
  <si>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</si>
  <si>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</si>
  <si>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</si>
  <si>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</si>
  <si>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</si>
  <si>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</si>
  <si>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</si>
  <si>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</si>
  <si>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</si>
  <si>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</si>
  <si>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</si>
  <si>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</si>
  <si>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</si>
  <si>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</si>
  <si>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</si>
  <si>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</si>
  <si>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</si>
  <si>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</si>
  <si>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</si>
  <si>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</si>
  <si>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</si>
  <si>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</si>
  <si>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</si>
  <si>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</si>
  <si>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</si>
  <si>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</si>
  <si>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</si>
  <si>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</si>
  <si>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</si>
  <si>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</si>
  <si>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</si>
  <si>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</si>
  <si>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</si>
  <si>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</si>
  <si>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</si>
  <si>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</si>
  <si>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</si>
  <si>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</si>
  <si>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</si>
  <si>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</si>
  <si>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</si>
  <si>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</si>
  <si>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</si>
  <si>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</si>
  <si>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</si>
  <si>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</si>
  <si>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</si>
  <si>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</si>
  <si>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</si>
  <si>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</si>
  <si>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</si>
  <si>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</si>
  <si>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</si>
  <si>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</si>
  <si>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</si>
  <si>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</si>
  <si>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</si>
  <si>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</si>
  <si>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</si>
  <si>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</si>
  <si>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</si>
  <si>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</si>
  <si>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</si>
  <si>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</si>
  <si>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</si>
  <si>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</si>
  <si>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</si>
  <si>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</si>
  <si>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</si>
  <si>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</si>
  <si>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</si>
  <si>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</si>
  <si>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</si>
  <si>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</si>
  <si>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</si>
  <si>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</si>
  <si>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</si>
  <si>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</si>
  <si>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</si>
  <si>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</si>
  <si>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</si>
  <si>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</si>
  <si>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</si>
  <si>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</si>
  <si>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</si>
  <si>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</si>
  <si>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</si>
  <si>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</si>
  <si>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</si>
  <si>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</si>
  <si>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</si>
  <si>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</si>
  <si>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</si>
  <si>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</si>
  <si>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</si>
  <si>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</si>
  <si>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</si>
  <si>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</si>
  <si>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</si>
  <si>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</si>
  <si>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</si>
  <si>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</si>
  <si>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</si>
  <si>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</si>
  <si>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</si>
  <si>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</si>
  <si>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</si>
  <si>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</si>
  <si>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</si>
  <si>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</si>
  <si>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</si>
  <si>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</si>
  <si>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</si>
  <si>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</si>
  <si>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</si>
  <si>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</si>
  <si>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</si>
  <si>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</si>
  <si>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</si>
  <si>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</si>
  <si>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</si>
  <si>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</si>
  <si>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</si>
  <si>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</si>
  <si>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</si>
  <si>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</si>
  <si>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</si>
  <si>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</si>
  <si>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</si>
  <si>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</si>
  <si>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</si>
  <si>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</si>
  <si>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</si>
  <si>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</si>
  <si>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</si>
  <si>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</si>
  <si>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</si>
  <si>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</si>
  <si>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</si>
  <si>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</si>
  <si>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</si>
  <si>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</si>
  <si>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</si>
  <si>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</si>
  <si>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</si>
  <si>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</si>
  <si>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</si>
  <si>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</si>
  <si>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</si>
  <si>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</si>
  <si>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</si>
  <si>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</si>
  <si>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</si>
  <si>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</si>
  <si>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</si>
  <si>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</si>
  <si>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</si>
  <si>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</si>
  <si>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</si>
  <si>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</si>
  <si>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</si>
  <si>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</si>
  <si>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</si>
  <si>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</si>
  <si>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</si>
  <si>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</si>
  <si>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</si>
  <si>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</si>
  <si>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</si>
  <si>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</si>
  <si>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</si>
  <si>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</si>
  <si>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</si>
  <si>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</si>
  <si>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</si>
  <si>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</si>
  <si>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</si>
  <si>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</si>
  <si>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</si>
  <si>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</si>
  <si>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</si>
  <si>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</si>
  <si>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</si>
  <si>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</si>
  <si>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</si>
  <si>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</si>
  <si>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</si>
  <si>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</si>
  <si>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</si>
  <si>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</si>
  <si>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</si>
  <si>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</si>
  <si>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</si>
  <si>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</si>
  <si>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</si>
  <si>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</si>
  <si>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</si>
  <si>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</si>
  <si>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</si>
  <si>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</si>
  <si>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</si>
  <si>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</si>
  <si>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</si>
  <si>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</si>
  <si>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</si>
  <si>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</si>
  <si>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</si>
  <si>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</si>
  <si>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</si>
  <si>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</si>
  <si>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</si>
  <si>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</si>
  <si>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</si>
  <si>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</si>
  <si>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</si>
  <si>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</si>
  <si>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</si>
  <si>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</si>
  <si>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</si>
  <si>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</si>
  <si>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</si>
  <si>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</si>
  <si>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</si>
  <si>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</si>
  <si>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</si>
  <si>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</si>
  <si>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</si>
  <si>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</si>
  <si>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</si>
  <si>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</si>
  <si>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</si>
  <si>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</si>
  <si>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</si>
  <si>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</si>
  <si>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</si>
  <si>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</si>
  <si>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</si>
  <si>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</si>
  <si>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</si>
  <si>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</si>
  <si>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</si>
  <si>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</si>
  <si>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</si>
  <si>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</si>
  <si>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</si>
  <si>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</si>
  <si>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</si>
  <si>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</si>
  <si>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</si>
  <si>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</si>
  <si>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</si>
  <si>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</si>
  <si>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</si>
  <si>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</si>
  <si>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</si>
  <si>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</si>
  <si>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</si>
  <si>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</si>
  <si>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</si>
  <si>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</si>
  <si>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</si>
  <si>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</si>
  <si>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</si>
  <si>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</si>
  <si>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</si>
  <si>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</si>
  <si>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</si>
  <si>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</si>
  <si>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</si>
  <si>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</si>
  <si>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</si>
  <si>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</si>
  <si>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</si>
  <si>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</si>
  <si>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</si>
  <si>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</si>
  <si>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</si>
  <si>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</si>
  <si>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</si>
  <si>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</si>
  <si>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</si>
  <si>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</si>
  <si>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</si>
  <si>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</si>
  <si>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</si>
  <si>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</si>
  <si>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</si>
  <si>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</si>
  <si>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</si>
  <si>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</si>
  <si>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</si>
  <si>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</si>
  <si>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</si>
  <si>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</si>
  <si>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</si>
  <si>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</si>
  <si>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</si>
  <si>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</si>
  <si>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</si>
  <si>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</si>
  <si>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</si>
  <si>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</si>
  <si>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</si>
  <si>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</si>
  <si>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</si>
  <si>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</si>
  <si>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</si>
  <si>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</si>
  <si>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</si>
  <si>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</si>
  <si>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</si>
  <si>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</si>
  <si>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</si>
  <si>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</si>
  <si>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</si>
  <si>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</si>
  <si>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</si>
  <si>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</si>
  <si>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</si>
  <si>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</si>
  <si>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</si>
  <si>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</si>
  <si>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</si>
  <si>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</si>
  <si>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</si>
  <si>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</si>
  <si>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</si>
  <si>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</si>
  <si>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</si>
  <si>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</si>
  <si>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</si>
  <si>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</si>
  <si>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</si>
  <si>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</si>
  <si>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</si>
  <si>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</si>
  <si>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</si>
  <si>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</si>
  <si>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</si>
  <si>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</si>
  <si>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</si>
  <si>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</si>
  <si>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</si>
  <si>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</si>
  <si>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</si>
  <si>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</si>
  <si>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</si>
  <si>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</si>
  <si>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</si>
  <si>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</si>
  <si>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</si>
  <si>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</si>
  <si>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</si>
  <si>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</si>
  <si>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</si>
  <si>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</si>
  <si>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</si>
  <si>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</si>
  <si>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</si>
  <si>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</si>
  <si>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</si>
  <si>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</si>
  <si>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</si>
  <si>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</si>
  <si>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</si>
  <si>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</si>
  <si>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</si>
  <si>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</si>
  <si>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</si>
  <si>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</si>
  <si>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</si>
  <si>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</si>
  <si>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</si>
  <si>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</si>
  <si>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</si>
  <si>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</si>
  <si>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</si>
  <si>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</si>
  <si>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</si>
  <si>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</si>
  <si>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</si>
  <si>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</si>
  <si>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</si>
  <si>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</si>
  <si>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</si>
  <si>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</si>
  <si>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</si>
  <si>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</si>
  <si>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</si>
  <si>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</si>
  <si>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</si>
  <si>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</si>
  <si>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</si>
  <si>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</si>
  <si>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</si>
  <si>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</si>
  <si>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</si>
  <si>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</si>
  <si>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</si>
  <si>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</si>
  <si>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</si>
  <si>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</si>
  <si>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</si>
  <si>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</si>
  <si>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</si>
  <si>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</si>
  <si>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</si>
  <si>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</si>
  <si>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</si>
  <si>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</si>
  <si>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</si>
  <si>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</si>
  <si>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</si>
  <si>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</si>
  <si>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</si>
  <si>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</si>
  <si>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</si>
  <si>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</si>
  <si>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</si>
  <si>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</si>
  <si>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</si>
  <si>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</si>
  <si>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</si>
  <si>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</si>
  <si>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</si>
  <si>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</si>
  <si>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</si>
  <si>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</si>
  <si>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</si>
  <si>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</si>
  <si>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</si>
  <si>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</si>
  <si>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</si>
  <si>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</si>
  <si>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</si>
  <si>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</si>
  <si>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</si>
  <si>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</si>
  <si>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</si>
  <si>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</si>
  <si>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</si>
  <si>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</si>
  <si>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</si>
  <si>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</si>
  <si>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</si>
  <si>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</si>
  <si>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</si>
  <si>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</si>
  <si>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</si>
  <si>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</si>
  <si>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</si>
  <si>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</si>
  <si>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</si>
  <si>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</si>
  <si>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</si>
  <si>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</si>
  <si>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</si>
  <si>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</si>
  <si>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</si>
  <si>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</si>
  <si>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</si>
  <si>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</si>
  <si>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</si>
  <si>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</si>
  <si>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</si>
  <si>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</si>
  <si>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</si>
  <si>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</si>
  <si>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</si>
  <si>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</si>
  <si>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</si>
  <si>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</si>
  <si>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</si>
  <si>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</si>
  <si>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</si>
  <si>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</si>
  <si>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</si>
  <si>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</si>
  <si>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</si>
  <si>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</si>
  <si>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</si>
  <si>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</si>
  <si>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</si>
  <si>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</si>
  <si>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</si>
  <si>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</si>
  <si>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</si>
  <si>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</si>
  <si>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</si>
  <si>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</si>
  <si>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</si>
  <si>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</si>
  <si>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</si>
  <si>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</si>
  <si>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</si>
  <si>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</si>
  <si>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</si>
  <si>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</si>
  <si>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</si>
  <si>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</si>
  <si>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</si>
  <si>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</si>
  <si>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</si>
  <si>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</si>
  <si>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</si>
  <si>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</si>
  <si>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</si>
  <si>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</si>
  <si>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</si>
  <si>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</si>
  <si>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</si>
  <si>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</si>
  <si>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</si>
  <si>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</si>
  <si>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</si>
  <si>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</si>
  <si>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</si>
  <si>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</si>
  <si>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</si>
  <si>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</si>
  <si>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</si>
  <si>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</si>
  <si>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</si>
  <si>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</si>
  <si>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</si>
  <si>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</si>
  <si>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</si>
  <si>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</si>
  <si>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</si>
  <si>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</si>
  <si>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</si>
  <si>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</si>
  <si>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</si>
  <si>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</si>
  <si>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</si>
  <si>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</si>
  <si>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</si>
  <si>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</si>
  <si>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</si>
  <si>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</si>
  <si>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</si>
  <si>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</si>
  <si>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</si>
  <si>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</si>
  <si>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</si>
  <si>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</si>
  <si>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</si>
  <si>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</si>
  <si>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</si>
  <si>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</si>
  <si>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</si>
  <si>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</si>
  <si>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</si>
  <si>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</si>
  <si>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</si>
  <si>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</si>
  <si>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</si>
  <si>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</si>
  <si>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</si>
  <si>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</si>
  <si>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</si>
  <si>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</si>
  <si>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</si>
  <si>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</si>
  <si>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</si>
  <si>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</si>
  <si>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</si>
  <si>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</si>
  <si>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</si>
  <si>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</si>
  <si>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</si>
  <si>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</si>
  <si>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</si>
  <si>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</si>
  <si>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</si>
  <si>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</si>
  <si>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</si>
  <si>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</si>
  <si>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</si>
  <si>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</si>
  <si>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</si>
  <si>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</si>
  <si>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</si>
  <si>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</si>
  <si>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</si>
  <si>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</si>
  <si>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</si>
  <si>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</si>
  <si>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</si>
  <si>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</si>
  <si>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</si>
  <si>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</si>
  <si>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</si>
  <si>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</si>
  <si>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</si>
  <si>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</si>
  <si>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</si>
  <si>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</si>
  <si>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</si>
  <si>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</si>
  <si>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</si>
  <si>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</si>
  <si>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</si>
  <si>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</si>
  <si>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</si>
  <si>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</si>
  <si>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</si>
  <si>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</si>
  <si>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</si>
  <si>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</si>
  <si>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</si>
  <si>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</si>
  <si>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</si>
  <si>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</si>
  <si>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</si>
  <si>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</si>
  <si>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</si>
  <si>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</si>
  <si>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</si>
  <si>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</si>
  <si>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</si>
  <si>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</si>
  <si>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</si>
  <si>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</si>
  <si>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</si>
  <si>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</si>
  <si>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</si>
  <si>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</si>
  <si>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</si>
  <si>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</si>
  <si>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</si>
  <si>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</si>
  <si>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</si>
  <si>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</si>
  <si>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</si>
  <si>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</si>
  <si>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</si>
  <si>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</si>
  <si>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</si>
  <si>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</si>
  <si>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</si>
  <si>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</si>
  <si>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</si>
  <si>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</si>
  <si>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</si>
  <si>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</si>
  <si>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</si>
  <si>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</si>
  <si>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</si>
  <si>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</si>
  <si>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</si>
  <si>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</si>
  <si>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</si>
  <si>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</si>
  <si>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</si>
  <si>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</si>
  <si>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</si>
  <si>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</si>
  <si>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</si>
  <si>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</si>
  <si>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</si>
  <si>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</si>
  <si>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</si>
  <si>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</si>
  <si>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</si>
  <si>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</si>
  <si>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</si>
  <si>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</si>
  <si>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</si>
  <si>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</si>
  <si>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</si>
  <si>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</si>
  <si>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</si>
  <si>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</si>
  <si>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</si>
  <si>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</si>
  <si>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</si>
  <si>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</si>
  <si>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</si>
  <si>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</si>
  <si>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</si>
  <si>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</si>
  <si>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</si>
  <si>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</si>
  <si>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</si>
  <si>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</si>
  <si>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</si>
  <si>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</si>
  <si>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</si>
  <si>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</si>
  <si>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</si>
  <si>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</si>
  <si>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</si>
  <si>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</si>
  <si>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</si>
  <si>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</si>
  <si>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</si>
  <si>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</si>
  <si>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</si>
  <si>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</si>
  <si>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</si>
  <si>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</si>
  <si>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</si>
  <si>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</si>
  <si>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</si>
  <si>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</si>
  <si>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</si>
  <si>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</si>
  <si>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</si>
  <si>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</si>
  <si>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</si>
  <si>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</si>
  <si>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</si>
  <si>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</si>
  <si>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</si>
  <si>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</si>
  <si>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</si>
  <si>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</si>
  <si>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</si>
  <si>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</si>
  <si>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</si>
  <si>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</si>
  <si>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</si>
  <si>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</si>
  <si>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</si>
  <si>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</si>
  <si>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</si>
  <si>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</si>
  <si>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</si>
  <si>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</si>
  <si>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</si>
  <si>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</si>
  <si>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</si>
  <si>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</si>
  <si>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</si>
  <si>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</si>
  <si>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</si>
  <si>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</si>
  <si>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</si>
  <si>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</si>
  <si>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</si>
  <si>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</si>
  <si>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</si>
  <si>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</si>
  <si>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</si>
  <si>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</si>
  <si>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</si>
  <si>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</si>
  <si>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</si>
  <si>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</si>
  <si>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</si>
  <si>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</si>
  <si>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</si>
  <si>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</si>
  <si>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</si>
  <si>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</si>
  <si>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</si>
  <si>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</si>
  <si>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</si>
  <si>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</si>
  <si>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</si>
  <si>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</si>
  <si>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</si>
  <si>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</si>
  <si>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</si>
  <si>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</si>
  <si>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</si>
  <si>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</si>
  <si>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</si>
  <si>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</si>
  <si>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</si>
  <si>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</si>
  <si>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</si>
  <si>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</si>
  <si>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</si>
  <si>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</si>
  <si>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</si>
  <si>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</si>
  <si>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</si>
  <si>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</si>
  <si>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</si>
  <si>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</si>
  <si>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</si>
  <si>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</si>
  <si>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</si>
  <si>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</si>
  <si>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</si>
  <si>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</si>
  <si>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</si>
  <si>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</si>
  <si>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</si>
  <si>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</si>
  <si>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</si>
  <si>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</si>
  <si>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</si>
  <si>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</si>
  <si>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</si>
  <si>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</si>
  <si>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</si>
  <si>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</si>
  <si>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</si>
  <si>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</si>
  <si>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</si>
  <si>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</si>
  <si>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</si>
  <si>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</si>
  <si>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</si>
  <si>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</si>
  <si>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</si>
  <si>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</si>
  <si>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</si>
  <si>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</si>
  <si>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</si>
  <si>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</si>
  <si>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</si>
  <si>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</si>
  <si>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</si>
  <si>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</si>
  <si>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</si>
  <si>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</si>
  <si>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</si>
  <si>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</si>
  <si>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</si>
  <si>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</si>
  <si>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</si>
  <si>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</si>
  <si>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</si>
  <si>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</si>
  <si>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</si>
  <si>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</si>
  <si>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</si>
  <si>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</si>
  <si>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</si>
  <si>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</si>
  <si>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</si>
  <si>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</si>
  <si>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</si>
  <si>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</si>
  <si>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</si>
  <si>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</si>
  <si>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</si>
  <si>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</si>
  <si>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</si>
  <si>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</si>
  <si>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</si>
  <si>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</si>
  <si>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</si>
  <si>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</si>
  <si>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</si>
  <si>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</si>
  <si>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</si>
  <si>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</si>
  <si>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</si>
  <si>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</si>
  <si>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</si>
  <si>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</si>
  <si>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</si>
  <si>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</si>
  <si>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</si>
  <si>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</si>
  <si>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</si>
  <si>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</si>
  <si>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</si>
  <si>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</si>
  <si>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</si>
  <si>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</si>
  <si>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</si>
  <si>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</si>
  <si>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</si>
  <si>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</si>
  <si>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</si>
  <si>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</si>
  <si>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</si>
  <si>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</si>
  <si>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</si>
  <si>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</si>
  <si>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</si>
  <si>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</si>
  <si>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</si>
  <si>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</si>
  <si>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</si>
  <si>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</si>
  <si>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</si>
  <si>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</si>
  <si>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</si>
  <si>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</si>
  <si>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</si>
  <si>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</si>
  <si>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</si>
  <si>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</si>
  <si>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</si>
  <si>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</si>
  <si>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</si>
  <si>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</si>
  <si>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</si>
  <si>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</si>
  <si>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</si>
  <si>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</si>
  <si>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</si>
  <si>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</si>
  <si>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</si>
  <si>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</si>
  <si>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</si>
  <si>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</si>
  <si>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</si>
  <si>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</si>
  <si>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</si>
  <si>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</si>
  <si>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</si>
  <si>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</si>
  <si>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</si>
  <si>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</si>
  <si>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</si>
  <si>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</si>
  <si>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</si>
  <si>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</si>
  <si>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</si>
  <si>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</si>
  <si>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</si>
  <si>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</si>
  <si>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</si>
  <si>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</si>
  <si>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</si>
  <si>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</si>
  <si>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</si>
  <si>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</si>
  <si>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</si>
  <si>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</si>
  <si>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</si>
  <si>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</si>
  <si>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</si>
  <si>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</si>
  <si>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</si>
  <si>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</si>
  <si>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</si>
  <si>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</si>
  <si>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</si>
  <si>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</si>
  <si>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</si>
  <si>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</si>
  <si>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</si>
  <si>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</si>
  <si>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</si>
  <si>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</si>
  <si>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</si>
  <si>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</si>
  <si>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</si>
  <si>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</si>
  <si>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</si>
  <si>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</si>
  <si>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</si>
  <si>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</si>
  <si>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</si>
  <si>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</si>
  <si>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</si>
  <si>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</si>
  <si>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</si>
  <si>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</si>
  <si>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</si>
  <si>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</si>
  <si>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</si>
  <si>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</si>
  <si>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</si>
  <si>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</si>
  <si>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</si>
  <si>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</si>
  <si>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</si>
  <si>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</si>
  <si>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</si>
  <si>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</si>
  <si>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</si>
  <si>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</si>
  <si>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</si>
  <si>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</si>
  <si>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</si>
  <si>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</si>
  <si>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</si>
  <si>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</si>
  <si>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</si>
  <si>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</si>
  <si>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</si>
  <si>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</si>
  <si>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</si>
  <si>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</si>
  <si>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</si>
  <si>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</si>
  <si>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</si>
  <si>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</si>
  <si>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</si>
  <si>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</si>
  <si>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</si>
  <si>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</si>
  <si>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</si>
  <si>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</si>
  <si>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</si>
  <si>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</si>
  <si>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</si>
  <si>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</si>
  <si>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</si>
  <si>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</si>
  <si>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</si>
  <si>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</si>
  <si>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</si>
  <si>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</si>
  <si>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</si>
  <si>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</si>
  <si>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</si>
  <si>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</si>
  <si>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</si>
  <si>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</si>
  <si>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</si>
  <si>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</si>
  <si>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</si>
  <si>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</si>
  <si>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</si>
  <si>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</si>
  <si>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</si>
  <si>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</si>
  <si>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</si>
  <si>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</si>
  <si>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</si>
  <si>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</si>
  <si>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</si>
  <si>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</si>
  <si>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</si>
  <si>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</si>
  <si>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</si>
  <si>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</si>
  <si>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</si>
  <si>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</si>
  <si>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</si>
  <si>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</si>
  <si>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</si>
  <si>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</si>
  <si>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</si>
  <si>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</si>
  <si>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</si>
  <si>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</si>
  <si>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</si>
  <si>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</si>
  <si>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</si>
  <si>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</si>
  <si>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</si>
  <si>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</si>
  <si>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</si>
  <si>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</si>
  <si>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</si>
  <si>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</si>
  <si>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</si>
  <si>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</si>
  <si>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</si>
  <si>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</si>
  <si>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</si>
  <si>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</si>
  <si>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</si>
  <si>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</si>
  <si>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</si>
  <si>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</si>
  <si>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</si>
  <si>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</si>
  <si>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</si>
  <si>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</si>
  <si>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</si>
  <si>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</si>
  <si>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</si>
  <si>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</si>
  <si>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</si>
  <si>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</si>
  <si>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</si>
  <si>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</si>
  <si>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</si>
  <si>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</si>
  <si>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</si>
  <si>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</si>
  <si>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</si>
  <si>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</si>
  <si>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</si>
  <si>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</si>
  <si>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</si>
  <si>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</si>
  <si>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</si>
  <si>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</si>
  <si>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</si>
  <si>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</si>
  <si>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</si>
  <si>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</si>
  <si>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</si>
  <si>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</si>
  <si>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</si>
  <si>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</si>
  <si>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</si>
  <si>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</si>
  <si>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</si>
  <si>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</si>
  <si>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</si>
  <si>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</si>
  <si>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</si>
  <si>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</si>
  <si>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</si>
  <si>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</si>
  <si>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</si>
  <si>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</si>
  <si>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</si>
  <si>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</si>
  <si>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</si>
  <si>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</si>
  <si>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</si>
  <si>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</si>
  <si>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</si>
  <si>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</si>
  <si>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</si>
  <si>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</si>
  <si>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</si>
  <si>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</si>
  <si>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</si>
  <si>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</si>
  <si>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</si>
  <si>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</si>
  <si>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</si>
  <si>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</si>
  <si>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</si>
  <si>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</si>
  <si>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</si>
  <si>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</si>
  <si>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</si>
  <si>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</si>
  <si>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</si>
  <si>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</si>
  <si>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</si>
  <si>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</si>
  <si>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</si>
  <si>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</si>
  <si>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</si>
  <si>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</si>
  <si>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</si>
  <si>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</si>
  <si>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</si>
  <si>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</si>
  <si>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</si>
  <si>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</si>
  <si>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</si>
  <si>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</si>
  <si>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</si>
  <si>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</si>
  <si>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</si>
  <si>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</si>
  <si>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</si>
  <si>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</si>
  <si>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</si>
  <si>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</si>
  <si>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</si>
  <si>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</si>
  <si>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</si>
  <si>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</si>
  <si>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</si>
  <si>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</si>
  <si>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</si>
  <si>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</si>
  <si>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</si>
  <si>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</si>
  <si>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</si>
  <si>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</si>
  <si>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</si>
  <si>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</si>
  <si>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</si>
  <si>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</si>
  <si>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</si>
  <si>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</si>
  <si>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</si>
  <si>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</si>
  <si>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</si>
  <si>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</si>
  <si>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</si>
  <si>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</si>
  <si>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</si>
  <si>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</si>
  <si>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</si>
  <si>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</si>
  <si>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</si>
  <si>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</si>
  <si>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</si>
  <si>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</si>
  <si>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</si>
  <si>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</si>
  <si>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</si>
  <si>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</si>
  <si>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</si>
  <si>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</si>
  <si>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</si>
  <si>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</si>
  <si>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</si>
  <si>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</si>
  <si>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</si>
  <si>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</si>
  <si>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</si>
  <si>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</si>
  <si>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</si>
  <si>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</si>
  <si>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</si>
  <si>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</si>
  <si>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</si>
  <si>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</si>
  <si>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</si>
  <si>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</si>
  <si>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</si>
  <si>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</si>
  <si>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</si>
  <si>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</si>
  <si>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</si>
  <si>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</si>
  <si>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</si>
  <si>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</si>
  <si>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</si>
  <si>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</si>
  <si>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</si>
  <si>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</si>
  <si>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</si>
  <si>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</si>
  <si>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</si>
  <si>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</si>
  <si>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</si>
  <si>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</si>
  <si>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</si>
  <si>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</si>
  <si>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</si>
  <si>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</si>
  <si>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</si>
  <si>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</si>
  <si>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</si>
  <si>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</si>
  <si>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</si>
  <si>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</si>
  <si>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</si>
  <si>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</si>
  <si>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</si>
  <si>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</si>
  <si>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</si>
  <si>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</si>
  <si>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</si>
  <si>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</si>
  <si>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</si>
  <si>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</si>
  <si>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</si>
  <si>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</si>
  <si>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</si>
  <si>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</si>
  <si>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</si>
  <si>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</si>
  <si>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</si>
  <si>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</si>
  <si>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</si>
  <si>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</si>
  <si>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</si>
  <si>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</si>
  <si>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</si>
  <si>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</si>
  <si>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</si>
  <si>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</si>
  <si>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</si>
  <si>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</si>
  <si>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</si>
  <si>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</si>
  <si>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</si>
  <si>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</si>
  <si>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</si>
  <si>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</si>
  <si>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</si>
  <si>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</si>
  <si>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</si>
  <si>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</si>
  <si>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</si>
  <si>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</si>
  <si>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</si>
  <si>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</si>
  <si>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</si>
  <si>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</si>
  <si>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</si>
  <si>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</si>
  <si>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</si>
  <si>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</si>
  <si>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</si>
  <si>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</si>
  <si>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</si>
  <si>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</si>
  <si>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</si>
  <si>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</si>
  <si>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</si>
  <si>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</si>
  <si>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</si>
  <si>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</si>
  <si>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</si>
  <si>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</si>
  <si>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</si>
  <si>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</si>
  <si>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</si>
  <si>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</si>
  <si>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</si>
  <si>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</si>
  <si>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</si>
  <si>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</si>
  <si>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</si>
  <si>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</si>
  <si>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</si>
  <si>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</si>
  <si>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</si>
  <si>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</si>
  <si>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</si>
  <si>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</si>
  <si>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</si>
  <si>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</si>
  <si>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</si>
  <si>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</si>
  <si>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</si>
  <si>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</si>
  <si>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</si>
  <si>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</si>
  <si>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</si>
  <si>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</si>
  <si>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</si>
  <si>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</si>
  <si>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</si>
  <si>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</si>
  <si>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</si>
  <si>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</si>
  <si>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</si>
  <si>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</si>
  <si>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</si>
  <si>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</si>
  <si>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</si>
  <si>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</si>
  <si>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</si>
  <si>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</si>
  <si>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</si>
  <si>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</si>
  <si>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</si>
  <si>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</si>
  <si>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</si>
  <si>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</si>
  <si>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</si>
  <si>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</si>
  <si>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</si>
  <si>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</si>
  <si>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</si>
  <si>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</si>
  <si>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</si>
  <si>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</si>
  <si>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</si>
  <si>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</si>
  <si>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</si>
  <si>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</si>
  <si>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</si>
  <si>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</si>
  <si>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</si>
  <si>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</si>
  <si>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</si>
  <si>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</si>
  <si>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</si>
  <si>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</si>
  <si>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</si>
  <si>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</si>
  <si>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</si>
  <si>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</si>
  <si>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</si>
  <si>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</si>
  <si>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</si>
  <si>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</si>
  <si>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</si>
  <si>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</si>
  <si>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</si>
  <si>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</si>
  <si>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</si>
  <si>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</si>
  <si>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</si>
  <si>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</si>
  <si>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</si>
  <si>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</si>
  <si>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</si>
  <si>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</si>
  <si>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</si>
  <si>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</si>
  <si>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</si>
  <si>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</si>
  <si>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</si>
  <si>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</si>
  <si>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</si>
  <si>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</si>
  <si>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</si>
  <si>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</si>
  <si>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</si>
  <si>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</si>
  <si>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</si>
  <si>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</si>
  <si>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</si>
  <si>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</si>
  <si>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</si>
  <si>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</si>
  <si>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</si>
  <si>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</si>
  <si>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</si>
  <si>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</si>
  <si>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</si>
  <si>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</si>
  <si>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</si>
  <si>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</si>
  <si>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</si>
  <si>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</si>
  <si>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</si>
  <si>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</si>
  <si>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</si>
  <si>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</si>
  <si>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</si>
  <si>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</si>
  <si>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</si>
  <si>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</si>
  <si>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</si>
  <si>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</si>
  <si>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</si>
  <si>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</si>
  <si>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</si>
  <si>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</si>
  <si>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</si>
  <si>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</si>
  <si>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</si>
  <si>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</si>
  <si>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</si>
  <si>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</si>
  <si>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</si>
  <si>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</si>
  <si>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</si>
  <si>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</si>
  <si>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</si>
  <si>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</si>
  <si>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</si>
  <si>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</si>
  <si>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</si>
  <si>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</si>
  <si>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</si>
  <si>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</si>
  <si>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</si>
  <si>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</si>
  <si>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</si>
  <si>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</si>
  <si>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</si>
  <si>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</si>
  <si>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</si>
  <si>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</si>
  <si>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</si>
  <si>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</si>
  <si>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</si>
  <si>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</si>
  <si>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</si>
  <si>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</si>
  <si>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</si>
  <si>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</si>
  <si>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</si>
  <si>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</si>
  <si>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</si>
  <si>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</si>
  <si>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</si>
  <si>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</si>
  <si>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</si>
  <si>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</si>
  <si>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</si>
  <si>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</si>
  <si>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</si>
  <si>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</si>
  <si>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</si>
  <si>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</si>
  <si>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</si>
  <si>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</si>
  <si>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</si>
  <si>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</si>
  <si>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</si>
  <si>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</si>
  <si>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</si>
  <si>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</si>
  <si>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</si>
  <si>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</si>
  <si>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</si>
  <si>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</si>
  <si>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</si>
  <si>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</si>
  <si>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</si>
  <si>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</si>
  <si>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</si>
  <si>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</si>
  <si>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</si>
  <si>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</si>
  <si>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</si>
  <si>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</si>
  <si>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</si>
  <si>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</si>
  <si>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</si>
  <si>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</si>
  <si>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</si>
  <si>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</si>
  <si>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</si>
  <si>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</si>
  <si>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</si>
  <si>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</si>
  <si>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</si>
  <si>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</si>
  <si>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</si>
  <si>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</si>
  <si>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</si>
  <si>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</si>
  <si>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</si>
  <si>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</si>
  <si>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</si>
  <si>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</si>
  <si>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</si>
  <si>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</si>
  <si>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</si>
  <si>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</si>
  <si>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</si>
  <si>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</si>
  <si>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</si>
  <si>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</si>
  <si>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</si>
  <si>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</si>
  <si>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</si>
  <si>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</si>
  <si>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</si>
  <si>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</si>
  <si>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</si>
  <si>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</si>
  <si>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</si>
  <si>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</si>
  <si>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</si>
  <si>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</si>
  <si>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</si>
  <si>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</si>
  <si>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</si>
  <si>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</si>
  <si>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</si>
  <si>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</si>
  <si>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</si>
  <si>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</si>
  <si>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</si>
  <si>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</si>
  <si>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</si>
  <si>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</si>
  <si>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</si>
  <si>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</si>
  <si>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</si>
  <si>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</si>
  <si>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</si>
  <si>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</si>
  <si>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</si>
  <si>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</si>
  <si>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</si>
  <si>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</si>
  <si>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</si>
  <si>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</si>
  <si>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</si>
  <si>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</si>
  <si>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</si>
  <si>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</si>
  <si>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</si>
  <si>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</si>
  <si>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</si>
  <si>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</si>
  <si>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</si>
  <si>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</si>
  <si>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</si>
  <si>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</si>
  <si>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</si>
  <si>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</si>
  <si>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</si>
  <si>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</si>
  <si>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</si>
  <si>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</si>
  <si>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</si>
  <si>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</si>
  <si>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</si>
  <si>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</si>
  <si>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</si>
  <si>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</si>
  <si>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</si>
  <si>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</si>
  <si>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</si>
  <si>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</si>
  <si>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</si>
  <si>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</si>
  <si>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</si>
  <si>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</si>
  <si>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</si>
  <si>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</si>
  <si>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</si>
  <si>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</si>
  <si>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</si>
  <si>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</si>
  <si>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</si>
  <si>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</si>
  <si>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</si>
  <si>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</si>
  <si>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</si>
  <si>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</si>
  <si>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</si>
  <si>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</si>
  <si>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</si>
  <si>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</si>
  <si>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</si>
  <si>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</si>
  <si>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</si>
  <si>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</si>
  <si>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</si>
  <si>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</si>
  <si>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</si>
  <si>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</si>
  <si>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</si>
  <si>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</si>
  <si>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</si>
  <si>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</si>
  <si>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</si>
  <si>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</si>
  <si>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</si>
  <si>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</si>
  <si>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</si>
  <si>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</si>
  <si>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</si>
  <si>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</si>
  <si>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</si>
  <si>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</si>
  <si>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</si>
  <si>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</si>
  <si>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</si>
  <si>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</si>
  <si>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</si>
  <si>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</si>
  <si>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</si>
  <si>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</si>
  <si>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</si>
  <si>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</si>
  <si>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</si>
  <si>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</si>
  <si>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</si>
  <si>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</si>
  <si>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</si>
  <si>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</si>
  <si>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</si>
  <si>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</si>
  <si>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</si>
  <si>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</si>
  <si>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</si>
  <si>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</si>
  <si>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</si>
  <si>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</si>
  <si>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</si>
  <si>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</si>
  <si>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</si>
  <si>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</si>
  <si>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</si>
  <si>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</si>
  <si>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</si>
  <si>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</si>
  <si>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</si>
  <si>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</si>
  <si>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</si>
  <si>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</si>
  <si>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</si>
  <si>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</si>
  <si>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</si>
  <si>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</si>
  <si>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</si>
  <si>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</si>
  <si>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</si>
  <si>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</si>
  <si>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</si>
  <si>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</si>
  <si>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</si>
  <si>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</si>
  <si>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</si>
  <si>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</si>
  <si>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</si>
  <si>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</si>
  <si>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</si>
  <si>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</si>
  <si>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</si>
  <si>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</si>
  <si>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</si>
  <si>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</si>
  <si>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</si>
  <si>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</si>
  <si>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</si>
  <si>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</si>
  <si>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</si>
  <si>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</si>
  <si>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</si>
  <si>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</si>
  <si>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</si>
  <si>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</si>
  <si>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</si>
  <si>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</si>
  <si>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</si>
  <si>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</si>
  <si>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</si>
  <si>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</si>
  <si>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</si>
  <si>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</si>
  <si>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</si>
  <si>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</si>
  <si>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</si>
  <si>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</si>
  <si>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</si>
  <si>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</si>
  <si>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</si>
  <si>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</si>
  <si>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</si>
  <si>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</si>
  <si>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</si>
  <si>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</si>
  <si>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</si>
  <si>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</si>
  <si>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</si>
  <si>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</si>
  <si>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</si>
  <si>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</si>
  <si>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</si>
  <si>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</si>
  <si>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</si>
  <si>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</si>
  <si>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</si>
  <si>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</si>
  <si>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</si>
  <si>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</si>
  <si>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</si>
  <si>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</si>
  <si>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</si>
  <si>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</si>
  <si>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</si>
  <si>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</si>
  <si>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</si>
  <si>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</si>
  <si>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</si>
  <si>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</si>
  <si>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</si>
  <si>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</si>
  <si>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</si>
  <si>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</si>
  <si>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</si>
  <si>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</si>
  <si>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</si>
  <si>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</si>
  <si>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</si>
  <si>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</si>
  <si>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</si>
  <si>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</si>
  <si>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</si>
  <si>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</si>
  <si>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</si>
  <si>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</si>
  <si>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</si>
  <si>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</si>
  <si>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</si>
  <si>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</si>
  <si>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</si>
  <si>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</si>
  <si>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</si>
  <si>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</si>
  <si>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</si>
  <si>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</si>
  <si>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</si>
  <si>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</si>
  <si>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</si>
  <si>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</si>
  <si>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</si>
  <si>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</si>
  <si>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</si>
  <si>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</si>
  <si>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</si>
  <si>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</si>
  <si>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</si>
  <si>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</si>
  <si>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</si>
  <si>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</si>
  <si>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</si>
  <si>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</si>
  <si>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</si>
  <si>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</si>
  <si>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</si>
  <si>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</si>
  <si>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</si>
  <si>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</si>
  <si>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</si>
  <si>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</si>
  <si>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</si>
  <si>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</si>
  <si>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</si>
  <si>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</si>
  <si>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</si>
  <si>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</si>
  <si>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</si>
  <si>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</si>
  <si>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</si>
  <si>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</si>
  <si>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</si>
  <si>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</si>
  <si>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</si>
  <si>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</si>
  <si>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</si>
  <si>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</si>
  <si>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</si>
  <si>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</si>
  <si>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</si>
  <si>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</si>
  <si>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</si>
  <si>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</si>
  <si>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</si>
  <si>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</si>
  <si>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</si>
  <si>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</si>
  <si>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</si>
  <si>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</si>
  <si>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</si>
  <si>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</si>
  <si>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</si>
  <si>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</si>
  <si>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</si>
  <si>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</si>
  <si>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</si>
  <si>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</si>
  <si>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</si>
  <si>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</si>
  <si>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</si>
  <si>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</si>
  <si>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</si>
  <si>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</si>
  <si>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</si>
  <si>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</si>
  <si>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</si>
  <si>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</si>
  <si>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</si>
  <si>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</si>
  <si>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</si>
  <si>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</si>
  <si>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</si>
  <si>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</si>
  <si>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</si>
  <si>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</si>
  <si>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</si>
  <si>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</si>
  <si>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</si>
  <si>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</si>
  <si>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</si>
  <si>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</si>
  <si>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</si>
  <si>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</si>
  <si>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</si>
  <si>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</si>
  <si>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</si>
  <si>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</si>
  <si>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</si>
  <si>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</si>
  <si>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</si>
  <si>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</si>
  <si>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</si>
  <si>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</si>
  <si>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</si>
  <si>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</si>
  <si>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</si>
  <si>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</si>
  <si>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</si>
  <si>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</si>
  <si>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</si>
  <si>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</si>
  <si>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</si>
  <si>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</si>
  <si>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</si>
  <si>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</si>
  <si>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</si>
  <si>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</si>
  <si>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</si>
  <si>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</si>
  <si>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</si>
  <si>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</si>
  <si>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</si>
  <si>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</si>
  <si>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</si>
  <si>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</si>
  <si>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</si>
  <si>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</si>
  <si>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</si>
  <si>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</si>
  <si>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</si>
  <si>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</si>
  <si>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</si>
  <si>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</si>
  <si>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</si>
  <si>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</si>
  <si>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</si>
  <si>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</si>
  <si>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</si>
  <si>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</si>
  <si>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</si>
  <si>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</si>
  <si>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</si>
  <si>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</si>
  <si>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</si>
  <si>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</si>
  <si>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</si>
  <si>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</si>
  <si>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</si>
  <si>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</si>
  <si>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</si>
  <si>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</si>
  <si>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</si>
  <si>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</si>
  <si>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</si>
  <si>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</si>
  <si>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</si>
  <si>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</si>
  <si>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</si>
  <si>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</si>
  <si>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</si>
  <si>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</si>
  <si>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</si>
  <si>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</si>
  <si>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</si>
  <si>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</si>
  <si>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</si>
  <si>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</si>
  <si>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</si>
  <si>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</si>
  <si>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</si>
  <si>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</si>
  <si>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</si>
  <si>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</si>
  <si>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</si>
  <si>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</si>
  <si>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</si>
  <si>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</si>
  <si>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</si>
  <si>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</si>
  <si>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</si>
  <si>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</si>
  <si>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</si>
  <si>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</si>
  <si>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</si>
  <si>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</si>
  <si>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</si>
  <si>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</si>
  <si>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</si>
  <si>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</si>
  <si>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</si>
  <si>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</si>
  <si>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</si>
  <si>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</si>
  <si>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</si>
  <si>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</si>
  <si>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</si>
  <si>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</si>
  <si>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</si>
  <si>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</si>
  <si>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</si>
  <si>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</si>
  <si>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</si>
  <si>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</si>
  <si>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</si>
  <si>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</si>
  <si>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</si>
  <si>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</si>
  <si>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</si>
  <si>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</si>
  <si>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</si>
  <si>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</si>
  <si>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</si>
  <si>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</si>
  <si>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</si>
  <si>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</si>
  <si>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</si>
  <si>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</si>
  <si>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</si>
  <si>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</si>
  <si>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</si>
  <si>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</si>
  <si>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</si>
  <si>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</si>
  <si>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</si>
  <si>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</si>
  <si>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</si>
  <si>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</si>
  <si>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</si>
  <si>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</si>
  <si>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</si>
  <si>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</si>
  <si>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</si>
  <si>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</si>
  <si>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</si>
  <si>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</si>
  <si>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</si>
  <si>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</si>
  <si>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</si>
  <si>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</si>
  <si>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</si>
  <si>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</si>
  <si>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</si>
  <si>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</si>
  <si>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</si>
  <si>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</si>
  <si>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</si>
  <si>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</si>
  <si>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</si>
  <si>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</si>
  <si>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</si>
  <si>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</si>
  <si>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</si>
  <si>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</si>
  <si>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</si>
  <si>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</si>
  <si>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</si>
  <si>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</si>
  <si>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</si>
  <si>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</si>
  <si>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</si>
  <si>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</si>
  <si>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</si>
  <si>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</si>
  <si>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</si>
  <si>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</si>
  <si>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</si>
  <si>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</si>
  <si>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</si>
  <si>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</si>
  <si>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</si>
  <si>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</si>
  <si>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</si>
  <si>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</si>
  <si>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</si>
  <si>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</si>
  <si>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</si>
  <si>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</si>
  <si>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</si>
  <si>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</si>
  <si>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</si>
  <si>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</si>
  <si>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</si>
  <si>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</si>
  <si>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</si>
  <si>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</si>
  <si>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</si>
  <si>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</si>
  <si>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</si>
  <si>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</si>
  <si>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</si>
  <si>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</si>
  <si>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</si>
  <si>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</si>
  <si>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</si>
  <si>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</si>
  <si>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</si>
  <si>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</si>
  <si>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</si>
  <si>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</si>
  <si>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</si>
  <si>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</si>
  <si>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</si>
  <si>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</si>
  <si>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</si>
  <si>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</si>
  <si>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</si>
  <si>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</si>
  <si>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</si>
  <si>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</si>
  <si>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</si>
  <si>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</si>
  <si>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</si>
  <si>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</si>
  <si>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</si>
  <si>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</si>
  <si>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</si>
  <si>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</si>
  <si>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</si>
  <si>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</si>
  <si>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</si>
  <si>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</si>
  <si>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</si>
  <si>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</si>
  <si>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</si>
  <si>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</si>
  <si>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</si>
  <si>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</si>
  <si>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</si>
  <si>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</si>
  <si>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</si>
  <si>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</si>
  <si>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</si>
  <si>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</si>
  <si>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</si>
  <si>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</si>
  <si>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</si>
  <si>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</si>
  <si>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</si>
  <si>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</si>
  <si>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</si>
  <si>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</si>
  <si>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</si>
  <si>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</si>
  <si>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</si>
  <si>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</si>
  <si>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</si>
  <si>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</si>
  <si>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</si>
  <si>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</si>
  <si>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</si>
  <si>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</si>
  <si>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</si>
  <si>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</si>
  <si>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</si>
  <si>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</si>
  <si>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</si>
  <si>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</si>
  <si>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</si>
  <si>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</si>
  <si>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</si>
  <si>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</si>
  <si>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</si>
  <si>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</si>
  <si>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</si>
  <si>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</si>
  <si>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</si>
  <si>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</si>
  <si>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</si>
  <si>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</si>
  <si>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</si>
  <si>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</si>
  <si>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</si>
  <si>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</si>
  <si>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</si>
  <si>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</si>
  <si>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</si>
  <si>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</si>
  <si>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</si>
  <si>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</si>
  <si>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</si>
  <si>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</si>
  <si>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</si>
  <si>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</si>
  <si>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</si>
  <si>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</si>
  <si>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</si>
  <si>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</si>
  <si>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</si>
  <si>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</si>
  <si>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</si>
  <si>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</si>
  <si>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</si>
  <si>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</si>
  <si>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</si>
  <si>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</si>
  <si>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</si>
  <si>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</si>
  <si>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</si>
  <si>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</si>
  <si>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</si>
  <si>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</si>
  <si>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</si>
  <si>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</si>
  <si>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</si>
  <si>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</si>
  <si>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</si>
  <si>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</si>
  <si>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</si>
  <si>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</si>
  <si>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</si>
  <si>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</si>
  <si>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</si>
  <si>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</si>
  <si>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</si>
  <si>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</si>
  <si>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</si>
  <si>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</si>
  <si>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</si>
  <si>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</si>
  <si>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</si>
  <si>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</si>
  <si>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</si>
  <si>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</si>
  <si>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</si>
  <si>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</si>
  <si>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</si>
  <si>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</si>
  <si>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</si>
  <si>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</si>
  <si>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</si>
  <si>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</si>
  <si>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</si>
  <si>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</si>
  <si>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</si>
  <si>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</si>
  <si>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</si>
  <si>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</si>
  <si>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</si>
  <si>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</si>
  <si>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</si>
  <si>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</si>
  <si>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</si>
  <si>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</si>
  <si>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</si>
  <si>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</si>
  <si>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</si>
  <si>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</si>
  <si>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</si>
  <si>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</si>
  <si>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</si>
  <si>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</si>
  <si>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</si>
  <si>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</si>
  <si>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</si>
  <si>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</si>
  <si>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</si>
  <si>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</si>
  <si>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</si>
  <si>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</si>
  <si>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</si>
  <si>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</si>
  <si>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</si>
  <si>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</si>
  <si>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</si>
  <si>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</si>
  <si>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</si>
  <si>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</si>
  <si>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</si>
  <si>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</si>
  <si>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</si>
  <si>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</si>
  <si>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</si>
  <si>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</si>
  <si>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</si>
  <si>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</si>
  <si>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</si>
  <si>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</si>
  <si>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</si>
  <si>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</si>
  <si>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</si>
  <si>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</si>
  <si>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</si>
  <si>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</si>
  <si>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</si>
  <si>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</si>
  <si>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</si>
  <si>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</si>
  <si>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</si>
  <si>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</si>
  <si>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</si>
  <si>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</si>
  <si>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</si>
  <si>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</si>
  <si>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</si>
  <si>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</si>
  <si>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</si>
  <si>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</si>
  <si>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</si>
  <si>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</si>
  <si>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</si>
  <si>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</si>
  <si>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</si>
  <si>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</si>
  <si>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</si>
  <si>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</si>
  <si>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</si>
  <si>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</si>
  <si>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</si>
  <si>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</si>
  <si>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</si>
  <si>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</si>
  <si>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</si>
  <si>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</si>
  <si>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</si>
  <si>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</si>
  <si>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</si>
  <si>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</si>
  <si>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</si>
  <si>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</si>
  <si>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</si>
  <si>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</si>
  <si>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</si>
  <si>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</si>
  <si>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</si>
  <si>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</si>
  <si>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</si>
  <si>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</si>
  <si>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</si>
  <si>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</si>
  <si>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</si>
  <si>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</si>
  <si>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</si>
  <si>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</si>
  <si>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</si>
  <si>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</si>
  <si>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</si>
  <si>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</si>
  <si>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</si>
  <si>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</si>
  <si>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</si>
  <si>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</si>
  <si>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</si>
  <si>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</si>
  <si>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</si>
  <si>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</si>
  <si>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</si>
  <si>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</si>
  <si>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</si>
  <si>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</si>
  <si>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</si>
  <si>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</si>
  <si>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</si>
  <si>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</si>
  <si>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</si>
  <si>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</si>
  <si>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</si>
  <si>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</si>
  <si>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</si>
  <si>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</si>
  <si>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</si>
  <si>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</si>
  <si>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</si>
  <si>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</si>
  <si>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</si>
  <si>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</si>
  <si>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</si>
  <si>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</si>
  <si>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</si>
  <si>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</si>
  <si>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</si>
  <si>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</si>
  <si>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</si>
  <si>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</si>
  <si>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</si>
  <si>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</si>
  <si>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</si>
  <si>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</si>
  <si>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</si>
  <si>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</si>
  <si>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</si>
  <si>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</si>
  <si>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</si>
  <si>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</si>
  <si>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</si>
  <si>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</si>
  <si>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</si>
  <si>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</si>
  <si>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</si>
  <si>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</si>
  <si>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</si>
  <si>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</si>
  <si>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</si>
  <si>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</si>
  <si>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</si>
  <si>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</si>
  <si>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</si>
  <si>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</si>
  <si>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</si>
  <si>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</si>
  <si>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</si>
  <si>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</si>
  <si>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</si>
  <si>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</si>
  <si>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</si>
  <si>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</si>
  <si>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</si>
  <si>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</si>
  <si>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</si>
  <si>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</si>
  <si>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</si>
  <si>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</si>
  <si>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</si>
  <si>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</si>
  <si>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</si>
  <si>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</si>
  <si>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</si>
  <si>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</si>
  <si>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</si>
  <si>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</si>
  <si>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</si>
  <si>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</si>
  <si>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</si>
  <si>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</si>
  <si>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</si>
  <si>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</si>
  <si>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</si>
  <si>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</si>
  <si>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</si>
  <si>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</si>
  <si>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</si>
  <si>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</si>
  <si>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</si>
  <si>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</si>
  <si>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</si>
  <si>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</si>
  <si>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</si>
  <si>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</si>
  <si>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</si>
  <si>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</si>
  <si>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</si>
  <si>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</si>
  <si>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</si>
  <si>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</si>
  <si>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</si>
  <si>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</si>
  <si>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</si>
  <si>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</si>
  <si>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</si>
  <si>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</si>
  <si>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</si>
  <si>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</si>
  <si>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</si>
  <si>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</si>
  <si>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</si>
  <si>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</si>
  <si>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</si>
  <si>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</si>
  <si>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</si>
  <si>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</si>
  <si>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</si>
  <si>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</si>
  <si>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</si>
  <si>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</si>
  <si>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</si>
  <si>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</si>
  <si>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</si>
  <si>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</si>
  <si>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</si>
  <si>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</si>
  <si>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</si>
  <si>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</si>
  <si>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</si>
  <si>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</si>
  <si>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</si>
  <si>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</si>
  <si>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</si>
  <si>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</si>
  <si>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</si>
  <si>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</si>
  <si>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</si>
  <si>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</si>
  <si>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</si>
  <si>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</si>
  <si>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</si>
  <si>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</si>
  <si>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</si>
  <si>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</si>
  <si>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</si>
  <si>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</si>
  <si>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</si>
  <si>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</si>
  <si>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</si>
  <si>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</si>
  <si>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</si>
  <si>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</si>
  <si>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</si>
  <si>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</si>
  <si>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</si>
  <si>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</si>
  <si>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</si>
  <si>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</si>
  <si>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</si>
  <si>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</si>
  <si>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</si>
  <si>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</si>
  <si>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</si>
  <si>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</si>
  <si>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</si>
  <si>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</si>
  <si>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</si>
  <si>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</si>
  <si>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</si>
  <si>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</si>
  <si>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</si>
  <si>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</si>
  <si>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</si>
  <si>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</si>
  <si>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</si>
  <si>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</si>
  <si>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</si>
  <si>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</si>
  <si>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</si>
  <si>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</si>
  <si>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</si>
  <si>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</si>
  <si>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</si>
  <si>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</si>
  <si>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</si>
  <si>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</si>
  <si>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</si>
  <si>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</si>
  <si>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</si>
  <si>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</si>
  <si>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</si>
  <si>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</si>
  <si>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</si>
  <si>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</si>
  <si>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</si>
  <si>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</si>
  <si>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</si>
  <si>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</si>
  <si>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</si>
  <si>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</si>
  <si>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</si>
  <si>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</si>
  <si>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</si>
  <si>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</si>
  <si>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</si>
  <si>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</si>
  <si>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</si>
  <si>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</si>
  <si>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</si>
  <si>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</si>
  <si>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</si>
  <si>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</si>
  <si>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</si>
  <si>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</si>
  <si>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</si>
  <si>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</si>
  <si>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</si>
  <si>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</si>
  <si>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</si>
  <si>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</si>
  <si>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</si>
  <si>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</si>
  <si>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</si>
  <si>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</si>
  <si>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</si>
  <si>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</si>
  <si>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</si>
  <si>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</si>
  <si>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</si>
  <si>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</si>
  <si>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</si>
  <si>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</si>
  <si>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</si>
  <si>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</si>
  <si>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</si>
  <si>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</si>
  <si>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</si>
  <si>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</si>
  <si>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</si>
  <si>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</si>
  <si>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</si>
  <si>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</si>
  <si>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</si>
  <si>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</si>
  <si>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</si>
  <si>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</si>
  <si>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</si>
  <si>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</si>
  <si>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</si>
  <si>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</si>
  <si>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</si>
  <si>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</si>
  <si>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</si>
  <si>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</si>
  <si>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</si>
  <si>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</si>
  <si>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</si>
  <si>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</si>
  <si>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</si>
  <si>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</si>
  <si>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</si>
  <si>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</si>
  <si>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</si>
  <si>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</si>
  <si>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</si>
  <si>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</si>
  <si>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</si>
  <si>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</si>
  <si>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</si>
  <si>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</si>
  <si>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</si>
  <si>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</si>
  <si>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</si>
  <si>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</si>
  <si>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</si>
  <si>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</si>
  <si>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</si>
  <si>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</si>
  <si>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</si>
  <si>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</si>
  <si>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</si>
  <si>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</si>
  <si>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</si>
  <si>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</si>
  <si>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</si>
  <si>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</si>
  <si>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</si>
  <si>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</si>
  <si>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</si>
  <si>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</si>
  <si>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</si>
  <si>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</si>
  <si>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</si>
  <si>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</si>
  <si>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</si>
  <si>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</si>
  <si>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</si>
  <si>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</si>
  <si>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</si>
  <si>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</si>
  <si>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</si>
  <si>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</si>
  <si>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</si>
  <si>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</si>
  <si>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</si>
  <si>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</si>
  <si>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</si>
  <si>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</si>
  <si>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</si>
  <si>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</si>
  <si>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</si>
  <si>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</si>
  <si>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</si>
  <si>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</si>
  <si>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</si>
  <si>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</si>
  <si>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</si>
  <si>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</si>
  <si>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</si>
  <si>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</si>
  <si>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</si>
  <si>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</si>
  <si>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</si>
  <si>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</si>
  <si>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</si>
  <si>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</si>
  <si>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</si>
  <si>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</si>
  <si>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</si>
  <si>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</si>
  <si>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</si>
  <si>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</si>
  <si>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</si>
  <si>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</si>
  <si>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</si>
  <si>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</si>
  <si>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</si>
  <si>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</si>
  <si>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</si>
  <si>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</si>
  <si>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</si>
  <si>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</si>
  <si>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</si>
  <si>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</si>
  <si>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</si>
  <si>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</si>
  <si>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</si>
  <si>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</si>
  <si>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</si>
  <si>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</si>
  <si>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</si>
  <si>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</si>
  <si>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</si>
  <si>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</si>
  <si>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</si>
  <si>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</si>
  <si>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</si>
  <si>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</si>
  <si>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</si>
  <si>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</si>
  <si>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</si>
  <si>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</si>
  <si>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</si>
  <si>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</si>
  <si>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</si>
  <si>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</si>
  <si>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</si>
  <si>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</si>
  <si>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</si>
  <si>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</si>
  <si>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</si>
  <si>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</si>
  <si>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</si>
  <si>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</si>
  <si>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</si>
  <si>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</si>
  <si>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</si>
  <si>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</si>
  <si>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</si>
  <si>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</si>
  <si>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</si>
  <si>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</si>
  <si>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</si>
  <si>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</si>
  <si>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</si>
  <si>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</si>
  <si>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</si>
  <si>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</si>
  <si>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</si>
  <si>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</si>
  <si>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</si>
  <si>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</si>
  <si>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</si>
  <si>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</si>
  <si>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</si>
  <si>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</si>
  <si>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</si>
  <si>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</si>
  <si>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</si>
  <si>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</si>
  <si>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</si>
  <si>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</si>
  <si>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</si>
  <si>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</si>
  <si>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</si>
  <si>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</si>
  <si>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</si>
  <si>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</si>
  <si>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</si>
  <si>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</si>
  <si>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</si>
  <si>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</si>
  <si>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</si>
  <si>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</si>
  <si>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</si>
  <si>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</si>
  <si>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</si>
  <si>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</si>
  <si>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</si>
  <si>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</si>
  <si>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</si>
  <si>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</si>
  <si>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</si>
  <si>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</si>
  <si>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</si>
  <si>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</si>
  <si>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</si>
  <si>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</si>
  <si>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</si>
  <si>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</si>
  <si>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</si>
  <si>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</si>
  <si>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</si>
  <si>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</si>
  <si>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</si>
  <si>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</si>
  <si>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</si>
  <si>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</si>
  <si>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</si>
  <si>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</si>
  <si>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</si>
  <si>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</si>
  <si>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</si>
  <si>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</si>
  <si>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</si>
  <si>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</si>
  <si>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</si>
  <si>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</si>
  <si>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</si>
  <si>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</si>
  <si>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</si>
  <si>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</si>
  <si>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</si>
  <si>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</si>
  <si>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</si>
  <si>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</si>
  <si>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</si>
  <si>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</si>
  <si>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</si>
  <si>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</si>
  <si>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</si>
  <si>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</si>
  <si>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</si>
  <si>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</si>
  <si>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</si>
  <si>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</si>
  <si>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</si>
  <si>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</si>
  <si>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</si>
  <si>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</si>
  <si>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</si>
  <si>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</si>
  <si>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</si>
  <si>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</si>
  <si>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</si>
  <si>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</si>
  <si>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</si>
  <si>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</si>
  <si>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</si>
  <si>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</si>
  <si>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</si>
  <si>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</si>
  <si>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</si>
  <si>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</si>
  <si>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</si>
  <si>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</si>
  <si>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</si>
  <si>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</si>
  <si>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</si>
  <si>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</si>
  <si>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</si>
  <si>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</si>
  <si>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</si>
  <si>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</si>
  <si>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</si>
  <si>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</si>
  <si>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</si>
  <si>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</si>
  <si>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</si>
  <si>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</si>
  <si>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</si>
  <si>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</si>
  <si>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</si>
  <si>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</si>
  <si>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</si>
  <si>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</si>
  <si>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</si>
  <si>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</si>
  <si>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</si>
  <si>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</si>
  <si>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</si>
  <si>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</si>
  <si>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</si>
  <si>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</si>
  <si>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</si>
  <si>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</si>
  <si>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</si>
  <si>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</si>
  <si>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</si>
  <si>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</si>
  <si>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</si>
  <si>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</si>
  <si>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</si>
  <si>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</si>
  <si>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</si>
  <si>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</si>
  <si>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</si>
  <si>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</si>
  <si>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</si>
  <si>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</si>
  <si>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</si>
  <si>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</si>
  <si>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</si>
  <si>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</si>
  <si>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</si>
  <si>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</si>
  <si>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</si>
  <si>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</si>
  <si>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</si>
  <si>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</si>
  <si>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</si>
  <si>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</si>
  <si>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</si>
  <si>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</si>
  <si>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</si>
  <si>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</si>
  <si>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</si>
  <si>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</si>
  <si>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</si>
  <si>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</si>
  <si>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</si>
  <si>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</si>
  <si>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</si>
  <si>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</si>
  <si>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</si>
  <si>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</si>
  <si>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</si>
  <si>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</si>
  <si>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</si>
  <si>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</si>
  <si>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</si>
  <si>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</si>
  <si>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</si>
  <si>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</si>
  <si>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</si>
  <si>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</si>
  <si>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</si>
  <si>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</si>
  <si>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</si>
  <si>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</si>
  <si>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</si>
  <si>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</si>
  <si>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</si>
  <si>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</si>
  <si>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</si>
  <si>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</si>
  <si>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</si>
  <si>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</si>
  <si>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</si>
  <si>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</si>
  <si>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</si>
  <si>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</si>
  <si>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</si>
  <si>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</si>
  <si>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</si>
  <si>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</si>
  <si>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</si>
  <si>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</si>
  <si>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</si>
  <si>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</si>
  <si>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</si>
  <si>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</si>
  <si>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</si>
  <si>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</si>
  <si>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</si>
  <si>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</si>
  <si>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</si>
  <si>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</si>
  <si>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</si>
  <si>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</si>
  <si>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</si>
  <si>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</si>
  <si>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</si>
  <si>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</si>
  <si>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</si>
  <si>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</si>
  <si>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</si>
  <si>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</si>
  <si>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</si>
  <si>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</si>
  <si>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</si>
  <si>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</si>
  <si>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</si>
  <si>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</si>
  <si>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</si>
  <si>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</si>
  <si>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</si>
  <si>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</si>
  <si>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</si>
  <si>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</si>
  <si>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</si>
  <si>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</si>
  <si>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</si>
  <si>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</si>
  <si>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</si>
  <si>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</si>
  <si>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</si>
  <si>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</si>
  <si>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</si>
  <si>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</si>
  <si>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</si>
  <si>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</si>
  <si>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</si>
  <si>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</si>
  <si>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</si>
  <si>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</si>
  <si>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</si>
  <si>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</si>
  <si>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</si>
  <si>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</si>
  <si>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</si>
  <si>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</si>
  <si>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</si>
  <si>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</si>
  <si>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</si>
  <si>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</si>
  <si>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</si>
  <si>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</si>
  <si>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</si>
  <si>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</si>
  <si>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</si>
  <si>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</si>
  <si>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</si>
  <si>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</si>
  <si>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</si>
  <si>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</si>
  <si>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</si>
  <si>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</si>
  <si>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</si>
  <si>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</si>
  <si>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</si>
  <si>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</si>
  <si>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</si>
  <si>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</si>
  <si>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</si>
  <si>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</si>
  <si>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</si>
  <si>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</si>
  <si>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</si>
  <si>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</si>
  <si>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</si>
  <si>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</si>
  <si>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</si>
  <si>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</si>
  <si>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</si>
  <si>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</si>
  <si>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</si>
  <si>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</si>
  <si>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</si>
  <si>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</si>
  <si>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</si>
  <si>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</si>
  <si>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</si>
  <si>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</si>
  <si>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</si>
  <si>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</si>
  <si>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</si>
  <si>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</si>
  <si>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</si>
  <si>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</si>
  <si>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</si>
  <si>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</si>
  <si>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</si>
  <si>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</si>
  <si>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</si>
  <si>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</si>
  <si>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</si>
  <si>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</si>
  <si>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</si>
  <si>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</si>
  <si>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</si>
  <si>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</si>
  <si>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</si>
  <si>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</si>
  <si>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</si>
  <si>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</si>
  <si>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</si>
  <si>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</si>
  <si>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</si>
  <si>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</si>
  <si>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</si>
  <si>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</si>
  <si>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</si>
  <si>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</si>
  <si>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</si>
  <si>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</si>
  <si>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</si>
  <si>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</si>
  <si>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</si>
  <si>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</si>
  <si>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</si>
  <si>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</si>
  <si>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</si>
  <si>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</si>
  <si>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</si>
  <si>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</si>
  <si>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</si>
  <si>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</si>
  <si>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</si>
  <si>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</si>
  <si>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</si>
  <si>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</si>
  <si>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</si>
  <si>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</si>
  <si>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</si>
  <si>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</si>
  <si>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</si>
  <si>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</si>
  <si>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</si>
  <si>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</si>
  <si>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</si>
  <si>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</si>
  <si>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</si>
  <si>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</si>
  <si>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</si>
  <si>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</si>
  <si>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</si>
  <si>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</si>
  <si>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</si>
  <si>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</si>
  <si>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</si>
  <si>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</si>
  <si>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</si>
  <si>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</si>
  <si>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</si>
  <si>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</si>
  <si>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</si>
  <si>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</si>
  <si>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</si>
  <si>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</si>
  <si>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</si>
  <si>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</si>
  <si>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</si>
  <si>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</si>
  <si>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</si>
  <si>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</si>
  <si>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</si>
  <si>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</si>
  <si>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</si>
  <si>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</si>
  <si>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</si>
  <si>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</si>
  <si>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</si>
  <si>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</si>
  <si>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</si>
  <si>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</si>
  <si>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</si>
  <si>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</si>
  <si>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</si>
  <si>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</si>
  <si>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</si>
  <si>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</si>
  <si>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</si>
  <si>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</si>
  <si>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</si>
  <si>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</si>
  <si>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</si>
  <si>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</si>
  <si>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</si>
  <si>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</si>
  <si>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</si>
  <si>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</si>
  <si>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</si>
  <si>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</si>
  <si>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</si>
  <si>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</si>
  <si>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</si>
  <si>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</si>
  <si>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</si>
  <si>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</si>
  <si>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</si>
  <si>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</si>
  <si>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</si>
  <si>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</si>
  <si>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</si>
  <si>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</si>
  <si>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</si>
  <si>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</si>
  <si>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</si>
  <si>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</si>
  <si>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</si>
  <si>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</si>
  <si>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</si>
  <si>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</si>
  <si>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</si>
  <si>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</si>
  <si>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</si>
  <si>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</si>
  <si>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</si>
  <si>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</si>
  <si>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</si>
  <si>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</si>
  <si>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</si>
  <si>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</si>
  <si>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</si>
  <si>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</si>
  <si>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</si>
  <si>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</si>
  <si>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</si>
  <si>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</si>
  <si>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</si>
  <si>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</si>
  <si>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</si>
  <si>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</si>
  <si>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</si>
  <si>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</si>
  <si>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</si>
  <si>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</si>
  <si>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</si>
  <si>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</si>
  <si>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</si>
  <si>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</si>
  <si>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</si>
  <si>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</si>
  <si>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</si>
  <si>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</si>
  <si>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</si>
  <si>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</si>
  <si>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</si>
  <si>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</si>
  <si>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</si>
  <si>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</si>
  <si>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</si>
  <si>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</si>
  <si>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</si>
  <si>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</si>
  <si>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</si>
  <si>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</si>
  <si>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</si>
  <si>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</si>
  <si>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</si>
  <si>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</si>
  <si>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</si>
  <si>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</si>
  <si>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</si>
  <si>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</si>
  <si>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</si>
  <si>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</si>
  <si>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</si>
  <si>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</si>
  <si>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</si>
  <si>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</si>
  <si>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</si>
  <si>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</si>
  <si>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</si>
  <si>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</si>
  <si>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</si>
  <si>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</si>
  <si>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</si>
  <si>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</si>
  <si>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</si>
  <si>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</si>
  <si>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</si>
  <si>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</si>
  <si>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</si>
  <si>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</si>
  <si>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</si>
  <si>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</si>
  <si>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</si>
  <si>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</si>
  <si>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</si>
  <si>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</si>
  <si>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</si>
  <si>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</si>
  <si>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</si>
  <si>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</si>
  <si>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</si>
  <si>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</si>
  <si>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</si>
  <si>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</si>
  <si>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</si>
  <si>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</si>
  <si>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</si>
  <si>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</si>
  <si>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</si>
  <si>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</si>
  <si>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</si>
  <si>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</si>
  <si>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</si>
  <si>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</si>
  <si>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</si>
  <si>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</si>
  <si>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</si>
  <si>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</si>
  <si>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</si>
  <si>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</si>
  <si>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</si>
  <si>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</si>
  <si>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</si>
  <si>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</si>
  <si>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</si>
  <si>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</si>
  <si>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</si>
  <si>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</si>
  <si>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</si>
  <si>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</si>
  <si>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</si>
  <si>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</si>
  <si>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</si>
  <si>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</si>
  <si>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</si>
  <si>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</si>
  <si>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</si>
  <si>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</si>
  <si>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</si>
  <si>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</si>
  <si>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</si>
  <si>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</si>
  <si>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</si>
  <si>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</si>
  <si>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</si>
  <si>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</si>
  <si>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</si>
  <si>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</si>
  <si>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</si>
  <si>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</si>
  <si>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</si>
  <si>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</si>
  <si>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</si>
  <si>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</si>
  <si>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</si>
  <si>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</si>
  <si>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</si>
  <si>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</si>
  <si>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</si>
  <si>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</si>
  <si>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</si>
  <si>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</si>
  <si>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</si>
  <si>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</si>
  <si>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</si>
  <si>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</si>
  <si>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</si>
  <si>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</si>
  <si>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</si>
  <si>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</si>
  <si>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</si>
  <si>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</si>
  <si>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</si>
  <si>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</si>
  <si>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</si>
  <si>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</si>
  <si>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</si>
  <si>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</si>
  <si>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</si>
  <si>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</si>
  <si>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</si>
  <si>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</si>
  <si>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</si>
  <si>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</si>
  <si>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</si>
  <si>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</si>
  <si>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</si>
  <si>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</si>
  <si>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</si>
  <si>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</si>
  <si>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</si>
  <si>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</si>
  <si>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</si>
  <si>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</si>
  <si>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</si>
  <si>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</si>
  <si>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</si>
  <si>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</si>
  <si>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</si>
  <si>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</si>
  <si>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</si>
  <si>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</si>
  <si>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</si>
  <si>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</si>
  <si>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</si>
  <si>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</si>
  <si>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</si>
  <si>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</si>
  <si>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</si>
  <si>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</si>
  <si>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</si>
  <si>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</si>
  <si>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</si>
  <si>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</si>
  <si>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</si>
  <si>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</si>
  <si>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</si>
  <si>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</si>
  <si>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</si>
  <si>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</si>
  <si>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</si>
  <si>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</si>
  <si>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</si>
  <si>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</si>
  <si>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</si>
  <si>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</si>
  <si>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</si>
  <si>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</si>
  <si>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</si>
  <si>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</si>
  <si>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</si>
  <si>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</si>
  <si>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</si>
  <si>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</si>
  <si>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</si>
  <si>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</si>
  <si>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</si>
  <si>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</si>
  <si>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</si>
  <si>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</si>
  <si>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</si>
  <si>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</si>
  <si>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</si>
  <si>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</si>
  <si>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</si>
  <si>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</si>
  <si>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</si>
  <si>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</si>
  <si>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</si>
  <si>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</si>
  <si>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</si>
  <si>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</si>
  <si>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</si>
  <si>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</si>
  <si>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</si>
  <si>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</si>
  <si>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</si>
  <si>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</si>
  <si>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</si>
  <si>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</si>
  <si>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</si>
  <si>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</si>
  <si>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</si>
  <si>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</si>
  <si>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</si>
  <si>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</si>
  <si>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</si>
  <si>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</si>
  <si>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</si>
  <si>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</si>
  <si>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</si>
  <si>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</si>
  <si>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</si>
  <si>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</si>
  <si>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</si>
  <si>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</si>
  <si>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</si>
  <si>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</si>
  <si>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</si>
  <si>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</si>
  <si>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</si>
  <si>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</si>
  <si>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</si>
  <si>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</si>
  <si>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</si>
  <si>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</si>
  <si>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</si>
  <si>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</si>
  <si>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</si>
  <si>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</si>
  <si>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</si>
  <si>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</si>
  <si>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</si>
  <si>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</si>
  <si>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</si>
  <si>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</si>
  <si>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</si>
  <si>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</si>
  <si>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</si>
  <si>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</si>
  <si>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</si>
  <si>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</si>
  <si>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</si>
  <si>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</si>
  <si>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</si>
  <si>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</si>
  <si>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</si>
  <si>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</si>
  <si>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</si>
  <si>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</si>
  <si>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</si>
  <si>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</si>
  <si>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</si>
  <si>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</si>
  <si>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</si>
  <si>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</si>
  <si>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</si>
  <si>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</si>
  <si>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</si>
  <si>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</si>
  <si>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</si>
  <si>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</si>
  <si>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</si>
  <si>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</si>
  <si>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</si>
  <si>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</si>
  <si>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</si>
  <si>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</si>
  <si>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</si>
  <si>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</si>
  <si>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</si>
  <si>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</si>
  <si>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</si>
  <si>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</si>
  <si>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</si>
  <si>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</si>
  <si>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</si>
  <si>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</si>
  <si>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</si>
  <si>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</si>
  <si>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</si>
  <si>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</si>
  <si>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</si>
  <si>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</si>
  <si>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</si>
  <si>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</si>
  <si>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</si>
  <si>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</si>
  <si>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</si>
  <si>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</si>
  <si>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</si>
  <si>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</si>
  <si>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</si>
  <si>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</si>
  <si>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</si>
  <si>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</si>
  <si>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</si>
  <si>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</si>
  <si>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</si>
  <si>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</si>
  <si>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</si>
  <si>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</si>
  <si>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</si>
  <si>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</si>
  <si>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</si>
  <si>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</si>
  <si>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</si>
  <si>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</si>
  <si>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</si>
  <si>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</si>
  <si>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</si>
  <si>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</si>
  <si>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</si>
  <si>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</si>
  <si>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</si>
  <si>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</si>
  <si>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</si>
  <si>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</si>
  <si>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</si>
  <si>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</si>
  <si>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</si>
  <si>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</si>
  <si>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</si>
  <si>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</si>
  <si>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</si>
  <si>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</si>
  <si>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</si>
  <si>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</si>
  <si>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</si>
  <si>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</si>
  <si>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</si>
  <si>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</si>
  <si>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</si>
  <si>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</si>
  <si>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</si>
  <si>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</si>
  <si>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</si>
  <si>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</si>
  <si>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</si>
  <si>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</si>
  <si>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</si>
  <si>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</si>
  <si>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</si>
  <si>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</si>
  <si>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</si>
  <si>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</si>
  <si>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</si>
  <si>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</si>
  <si>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</si>
  <si>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</si>
  <si>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</si>
  <si>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</si>
  <si>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</si>
  <si>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</si>
  <si>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</si>
  <si>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</si>
  <si>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</si>
  <si>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</si>
  <si>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</si>
  <si>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</si>
  <si>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</si>
  <si>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</si>
  <si>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</si>
  <si>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</si>
  <si>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</si>
  <si>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</si>
  <si>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</si>
  <si>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</si>
  <si>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</si>
  <si>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</si>
  <si>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</si>
  <si>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</si>
  <si>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</si>
  <si>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</si>
  <si>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</si>
  <si>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</si>
  <si>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</si>
  <si>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</si>
  <si>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</si>
  <si>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</si>
  <si>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</si>
  <si>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</si>
  <si>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</si>
  <si>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</si>
  <si>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</si>
  <si>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</si>
  <si>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</si>
  <si>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</si>
  <si>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</si>
  <si>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</si>
  <si>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</si>
  <si>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</si>
  <si>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</si>
  <si>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</si>
  <si>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</si>
  <si>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</si>
  <si>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</si>
  <si>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</si>
  <si>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</si>
  <si>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</si>
  <si>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</si>
  <si>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</si>
  <si>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</si>
  <si>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</si>
  <si>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</si>
  <si>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</si>
  <si>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</si>
  <si>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</si>
  <si>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</si>
  <si>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</si>
  <si>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</si>
  <si>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</si>
  <si>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</si>
  <si>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</si>
  <si>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</si>
  <si>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</si>
  <si>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</si>
  <si>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</si>
  <si>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</si>
  <si>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</si>
  <si>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</si>
  <si>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</si>
  <si>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</si>
  <si>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</si>
  <si>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</si>
  <si>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</si>
  <si>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</si>
  <si>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</si>
  <si>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</si>
  <si>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</si>
  <si>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</si>
  <si>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</si>
  <si>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</si>
  <si>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</si>
  <si>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</si>
  <si>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</si>
  <si>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</si>
  <si>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</si>
  <si>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</si>
  <si>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</si>
  <si>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</si>
  <si>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</si>
  <si>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</si>
  <si>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</si>
  <si>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</si>
  <si>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</si>
  <si>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</si>
  <si>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</si>
  <si>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</si>
  <si>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</si>
  <si>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</si>
  <si>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</si>
  <si>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</si>
  <si>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</si>
  <si>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</si>
  <si>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</si>
  <si>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</si>
  <si>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</si>
  <si>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</si>
  <si>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</si>
  <si>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</si>
  <si>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</si>
  <si>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</si>
  <si>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</si>
  <si>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</si>
  <si>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</si>
  <si>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</si>
  <si>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</si>
  <si>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</si>
  <si>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</si>
  <si>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</si>
  <si>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</si>
  <si>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</si>
  <si>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</si>
  <si>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</si>
  <si>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</si>
  <si>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</si>
  <si>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</si>
  <si>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</si>
  <si>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</si>
  <si>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</si>
  <si>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</si>
  <si>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</si>
  <si>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</si>
  <si>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</si>
  <si>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</si>
  <si>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</si>
  <si>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</si>
  <si>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</si>
  <si>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</si>
  <si>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</si>
  <si>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</si>
  <si>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</si>
  <si>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</si>
  <si>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</si>
  <si>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</si>
  <si>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</si>
  <si>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</si>
  <si>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</si>
  <si>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</si>
  <si>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</si>
  <si>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</si>
  <si>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</si>
  <si>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</si>
  <si>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</si>
  <si>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</si>
  <si>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</si>
  <si>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</si>
  <si>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</si>
  <si>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</si>
  <si>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</si>
  <si>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</si>
  <si>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</si>
  <si>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</si>
  <si>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</si>
  <si>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</si>
  <si>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</si>
  <si>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</si>
  <si>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</si>
  <si>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</si>
  <si>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</si>
  <si>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</si>
  <si>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</si>
  <si>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</si>
  <si>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</si>
  <si>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</si>
  <si>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</si>
  <si>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</si>
  <si>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</si>
  <si>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</si>
  <si>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</si>
  <si>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</si>
  <si>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</si>
  <si>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</si>
  <si>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</si>
  <si>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</si>
  <si>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</si>
  <si>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</si>
  <si>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</si>
  <si>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</si>
  <si>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</si>
  <si>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</si>
  <si>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</si>
  <si>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</si>
  <si>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</si>
  <si>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</si>
  <si>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</si>
  <si>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</si>
  <si>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</si>
  <si>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</si>
  <si>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</si>
  <si>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</si>
  <si>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</si>
  <si>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</si>
  <si>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</si>
  <si>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</si>
  <si>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</si>
  <si>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</si>
  <si>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</si>
  <si>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</si>
  <si>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</si>
  <si>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</si>
  <si>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</si>
  <si>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</si>
  <si>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</si>
  <si>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</si>
  <si>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</si>
  <si>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</si>
  <si>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</si>
  <si>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</si>
  <si>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</si>
  <si>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</si>
  <si>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</si>
  <si>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</si>
  <si>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</si>
  <si>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</si>
  <si>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</si>
  <si>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</si>
  <si>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</si>
  <si>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</si>
  <si>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</si>
  <si>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</si>
  <si>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</si>
  <si>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</si>
  <si>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</si>
  <si>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</si>
  <si>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</si>
  <si>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</si>
  <si>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</si>
  <si>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</si>
  <si>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</si>
  <si>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</si>
  <si>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</si>
  <si>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</si>
  <si>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</si>
  <si>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</si>
  <si>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</si>
  <si>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</si>
  <si>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</si>
  <si>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</si>
  <si>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</si>
  <si>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</si>
  <si>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</si>
  <si>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</si>
  <si>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</si>
  <si>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</si>
  <si>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</si>
  <si>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</si>
  <si>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</si>
  <si>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</si>
  <si>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</si>
  <si>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</si>
  <si>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</si>
  <si>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</si>
  <si>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</si>
  <si>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</si>
  <si>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</si>
  <si>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</si>
  <si>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</si>
  <si>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</si>
  <si>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</si>
  <si>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</si>
  <si>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</si>
  <si>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</si>
  <si>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</si>
  <si>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</si>
  <si>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</si>
  <si>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</si>
  <si>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</si>
  <si>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</si>
  <si>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</si>
  <si>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</si>
  <si>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</si>
  <si>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</si>
  <si>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</si>
  <si>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</si>
  <si>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</si>
  <si>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</si>
  <si>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</si>
  <si>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</si>
  <si>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</si>
  <si>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</si>
  <si>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</si>
  <si>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</si>
  <si>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</si>
  <si>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</si>
  <si>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</si>
  <si>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</si>
  <si>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</si>
  <si>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</si>
  <si>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</si>
  <si>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</si>
  <si>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</si>
  <si>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</si>
  <si>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</si>
  <si>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</si>
  <si>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</si>
  <si>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</si>
  <si>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</si>
  <si>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</si>
  <si>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</si>
  <si>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</si>
  <si>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</si>
  <si>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</si>
  <si>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</si>
  <si>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</si>
  <si>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</si>
  <si>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</si>
  <si>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</si>
  <si>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</si>
  <si>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</si>
  <si>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</si>
  <si>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</si>
  <si>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</si>
  <si>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</si>
  <si>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</si>
  <si>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</si>
  <si>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</si>
  <si>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</si>
  <si>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</si>
  <si>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</si>
  <si>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</si>
  <si>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</si>
  <si>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</si>
  <si>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</si>
  <si>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</si>
  <si>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</si>
  <si>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</si>
  <si>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</si>
  <si>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</si>
  <si>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</si>
  <si>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</si>
  <si>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</si>
  <si>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</si>
  <si>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</si>
  <si>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</si>
  <si>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</si>
  <si>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</si>
  <si>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</si>
  <si>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</si>
  <si>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</si>
  <si>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</si>
  <si>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</si>
  <si>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</si>
  <si>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</si>
  <si>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</si>
  <si>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</si>
  <si>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</si>
  <si>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</si>
  <si>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</si>
  <si>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</si>
  <si>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</si>
  <si>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</si>
  <si>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</si>
  <si>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</si>
  <si>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</si>
  <si>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</si>
  <si>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</si>
  <si>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</si>
  <si>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</si>
  <si>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</si>
  <si>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</si>
  <si>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</si>
  <si>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</si>
  <si>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</si>
  <si>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</si>
  <si>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</si>
  <si>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</si>
  <si>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</si>
  <si>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</si>
  <si>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</si>
  <si>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</si>
  <si>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</si>
  <si>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</si>
  <si>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</si>
  <si>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</si>
  <si>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</si>
  <si>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</si>
  <si>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</si>
  <si>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</si>
  <si>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</si>
  <si>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</si>
  <si>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</si>
  <si>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</si>
  <si>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</si>
  <si>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</si>
  <si>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</si>
  <si>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</si>
  <si>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</si>
  <si>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</si>
  <si>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</si>
  <si>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</si>
  <si>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</si>
  <si>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</si>
  <si>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</si>
  <si>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</si>
  <si>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</si>
  <si>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</si>
  <si>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</si>
  <si>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</si>
  <si>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</si>
  <si>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</si>
  <si>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</si>
  <si>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</si>
  <si>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</si>
  <si>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</si>
  <si>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</si>
  <si>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</si>
  <si>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</si>
  <si>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</si>
  <si>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</si>
  <si>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</si>
  <si>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</si>
  <si>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</si>
  <si>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</si>
  <si>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</si>
  <si>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</si>
  <si>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</si>
  <si>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</si>
  <si>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</si>
  <si>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</si>
  <si>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</si>
  <si>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</si>
  <si>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</si>
  <si>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</si>
  <si>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</si>
  <si>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</si>
  <si>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</si>
  <si>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</si>
  <si>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</si>
  <si>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</si>
  <si>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</si>
  <si>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</si>
  <si>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</si>
  <si>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</si>
  <si>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</si>
  <si>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</si>
  <si>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</si>
  <si>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</si>
  <si>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</si>
  <si>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</si>
  <si>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</si>
  <si>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</si>
  <si>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</si>
  <si>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</si>
  <si>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</si>
  <si>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</si>
  <si>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</si>
  <si>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</si>
  <si>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</si>
  <si>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</si>
  <si>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</si>
  <si>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</si>
  <si>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</si>
  <si>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</si>
  <si>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</si>
  <si>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</si>
  <si>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</si>
  <si>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</si>
  <si>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</si>
  <si>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</si>
  <si>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</si>
  <si>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</si>
  <si>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</si>
  <si>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</si>
  <si>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</si>
  <si>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</si>
  <si>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</si>
  <si>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</si>
  <si>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</si>
  <si>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</si>
  <si>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</si>
  <si>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</si>
  <si>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</si>
  <si>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</si>
  <si>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</si>
  <si>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</si>
  <si>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</si>
  <si>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</si>
  <si>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</si>
  <si>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</si>
  <si>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</si>
  <si>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</si>
  <si>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</si>
  <si>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</si>
  <si>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</si>
  <si>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</si>
  <si>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</si>
  <si>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</si>
  <si>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</si>
  <si>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</si>
  <si>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</si>
  <si>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</si>
  <si>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</si>
  <si>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</si>
  <si>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</si>
  <si>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</si>
  <si>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</si>
  <si>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</si>
  <si>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</si>
  <si>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</si>
  <si>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</si>
  <si>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</si>
  <si>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</si>
  <si>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</si>
  <si>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</si>
  <si>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</si>
  <si>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</si>
  <si>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</si>
  <si>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</si>
  <si>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</si>
  <si>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</si>
  <si>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</si>
  <si>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</si>
  <si>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</si>
  <si>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</si>
  <si>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</si>
  <si>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</si>
  <si>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</si>
  <si>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</si>
  <si>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</si>
  <si>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</si>
  <si>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</si>
  <si>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</si>
  <si>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</si>
  <si>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</si>
  <si>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</si>
  <si>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</si>
  <si>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</si>
  <si>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</si>
  <si>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</si>
  <si>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</si>
  <si>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</si>
  <si>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</si>
  <si>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</si>
  <si>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</si>
  <si>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</si>
  <si>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</si>
  <si>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</si>
  <si>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</si>
  <si>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</si>
  <si>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</si>
  <si>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</si>
  <si>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</si>
  <si>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</si>
  <si>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</si>
  <si>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</si>
  <si>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</si>
  <si>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</si>
  <si>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</si>
  <si>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</si>
  <si>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</si>
  <si>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</si>
  <si>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</si>
  <si>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</si>
  <si>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</si>
  <si>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</si>
  <si>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</si>
  <si>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</si>
  <si>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</si>
  <si>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</si>
  <si>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</si>
  <si>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</si>
  <si>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</si>
  <si>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</si>
  <si>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</si>
  <si>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</si>
  <si>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</si>
  <si>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</si>
  <si>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</si>
  <si>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</si>
  <si>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</si>
  <si>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</si>
  <si>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</si>
  <si>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</si>
  <si>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</si>
  <si>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</si>
  <si>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</si>
  <si>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</si>
  <si>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</si>
  <si>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</si>
  <si>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</si>
  <si>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</si>
  <si>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</si>
  <si>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</si>
  <si>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</si>
  <si>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</si>
  <si>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</si>
  <si>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</si>
  <si>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</si>
  <si>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</si>
  <si>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</si>
  <si>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</si>
  <si>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</si>
  <si>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</si>
  <si>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</si>
  <si>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</si>
  <si>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</si>
  <si>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</si>
  <si>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</si>
  <si>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</si>
  <si>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</si>
  <si>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</si>
  <si>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</si>
  <si>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</si>
  <si>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</si>
  <si>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</si>
  <si>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</si>
  <si>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</si>
  <si>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</si>
  <si>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</si>
  <si>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</si>
  <si>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</si>
  <si>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</si>
  <si>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</si>
  <si>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</si>
  <si>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</si>
  <si>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</si>
  <si>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</si>
  <si>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</si>
  <si>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</si>
  <si>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</si>
  <si>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</si>
  <si>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</si>
  <si>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</si>
  <si>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</si>
  <si>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</si>
  <si>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</si>
  <si>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</si>
  <si>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</si>
  <si>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</si>
  <si>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</si>
  <si>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</si>
  <si>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</si>
  <si>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</si>
  <si>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</si>
  <si>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</si>
  <si>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</si>
  <si>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</si>
  <si>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</si>
  <si>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</si>
  <si>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</si>
  <si>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</si>
  <si>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</si>
  <si>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</si>
  <si>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</si>
  <si>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</si>
  <si>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</si>
  <si>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</si>
  <si>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</si>
  <si>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</si>
  <si>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</si>
  <si>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</si>
  <si>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</si>
  <si>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</si>
  <si>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</si>
  <si>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</si>
  <si>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</si>
  <si>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</si>
  <si>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</si>
  <si>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</si>
  <si>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</si>
  <si>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</si>
  <si>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</si>
  <si>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</si>
  <si>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</si>
  <si>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</si>
  <si>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</si>
  <si>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</si>
  <si>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</si>
  <si>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</si>
  <si>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</si>
  <si>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</si>
  <si>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</si>
  <si>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</si>
  <si>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</si>
  <si>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</si>
  <si>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</si>
  <si>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</si>
  <si>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</si>
  <si>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</si>
  <si>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</si>
  <si>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</si>
  <si>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</si>
  <si>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</si>
  <si>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</si>
  <si>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</si>
  <si>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</si>
  <si>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</si>
  <si>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</si>
  <si>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</si>
  <si>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</si>
  <si>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</si>
  <si>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</si>
  <si>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</si>
  <si>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</si>
  <si>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</si>
  <si>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</si>
  <si>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</si>
  <si>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</si>
  <si>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</si>
  <si>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</si>
  <si>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</si>
  <si>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</si>
  <si>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</si>
  <si>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</si>
  <si>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</si>
  <si>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</si>
  <si>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</si>
  <si>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</si>
  <si>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</si>
  <si>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</si>
  <si>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</si>
  <si>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</si>
  <si>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</si>
  <si>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</si>
  <si>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</si>
  <si>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</si>
  <si>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</si>
  <si>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</si>
  <si>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</si>
  <si>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</si>
  <si>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</si>
  <si>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</si>
  <si>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</si>
  <si>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</si>
  <si>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</si>
  <si>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</si>
  <si>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</si>
  <si>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</si>
  <si>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</si>
  <si>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</si>
  <si>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</si>
  <si>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</si>
  <si>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</si>
  <si>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</si>
  <si>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</si>
  <si>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</si>
  <si>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</si>
  <si>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</si>
  <si>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</si>
  <si>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</si>
  <si>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</si>
  <si>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</si>
  <si>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</si>
  <si>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</si>
  <si>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</si>
  <si>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</si>
  <si>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</si>
  <si>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</si>
  <si>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</si>
  <si>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</si>
  <si>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</si>
  <si>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</si>
  <si>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</si>
  <si>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</si>
  <si>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</si>
  <si>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</si>
  <si>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</si>
  <si>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</si>
  <si>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</si>
  <si>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</si>
  <si>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</si>
  <si>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</si>
  <si>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</si>
  <si>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</si>
  <si>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</si>
  <si>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</si>
  <si>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</si>
  <si>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</si>
  <si>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</si>
  <si>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</si>
  <si>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</si>
  <si>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</si>
  <si>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</si>
  <si>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</si>
  <si>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</si>
  <si>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</si>
  <si>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</si>
  <si>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</si>
  <si>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</si>
  <si>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</si>
  <si>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</si>
  <si>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</si>
  <si>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</si>
  <si>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</si>
  <si>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</si>
  <si>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</si>
  <si>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</si>
  <si>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</si>
  <si>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</si>
  <si>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</si>
  <si>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</si>
  <si>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</si>
  <si>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</si>
  <si>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</si>
  <si>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</si>
  <si>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</si>
  <si>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</si>
  <si>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</si>
  <si>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</si>
  <si>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</si>
  <si>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</si>
  <si>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</si>
  <si>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</si>
  <si>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</si>
  <si>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</si>
  <si>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</si>
  <si>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</si>
  <si>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</si>
  <si>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</si>
  <si>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</si>
  <si>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</si>
  <si>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</si>
  <si>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</si>
  <si>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</si>
  <si>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</si>
  <si>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</si>
  <si>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</si>
  <si>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</si>
  <si>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</si>
  <si>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</si>
  <si>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</si>
  <si>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</si>
  <si>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</si>
  <si>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</si>
  <si>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</si>
  <si>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</si>
  <si>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</si>
  <si>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</si>
  <si>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</si>
  <si>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</si>
  <si>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</si>
  <si>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</si>
  <si>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</si>
  <si>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</si>
  <si>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</si>
  <si>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</si>
  <si>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</si>
  <si>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</si>
  <si>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</si>
  <si>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</si>
  <si>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</si>
  <si>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</si>
  <si>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</si>
  <si>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</si>
  <si>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</si>
  <si>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</si>
  <si>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</si>
  <si>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</si>
  <si>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</si>
  <si>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</si>
  <si>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</si>
  <si>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</si>
  <si>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</si>
  <si>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</si>
  <si>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</si>
  <si>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</si>
  <si>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</si>
  <si>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</si>
  <si>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</si>
  <si>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</si>
  <si>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</si>
  <si>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</si>
  <si>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</si>
  <si>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</si>
  <si>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</si>
  <si>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</si>
  <si>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</si>
  <si>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</si>
  <si>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</si>
  <si>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</si>
  <si>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</si>
  <si>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</si>
  <si>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</si>
  <si>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</si>
  <si>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</si>
  <si>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</si>
  <si>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</si>
  <si>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</si>
  <si>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</si>
  <si>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</si>
  <si>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</si>
  <si>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</si>
  <si>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</si>
  <si>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</si>
  <si>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</si>
  <si>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</si>
  <si>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</si>
  <si>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</si>
  <si>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</si>
  <si>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</si>
  <si>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</si>
  <si>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</si>
  <si>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</si>
  <si>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</si>
  <si>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</si>
  <si>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</si>
  <si>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</si>
  <si>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</si>
  <si>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</si>
  <si>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</si>
  <si>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</si>
  <si>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</si>
  <si>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</si>
  <si>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</si>
  <si>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</si>
  <si>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</si>
  <si>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</si>
  <si>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</si>
  <si>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</si>
  <si>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</si>
  <si>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</si>
  <si>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</si>
  <si>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</si>
  <si>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</si>
  <si>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</si>
  <si>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</si>
  <si>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</si>
  <si>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</si>
  <si>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</si>
  <si>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</si>
  <si>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</si>
  <si>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</si>
  <si>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</si>
  <si>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</si>
  <si>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</si>
  <si>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</si>
  <si>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</si>
  <si>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</si>
  <si>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</si>
  <si>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</si>
  <si>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</si>
  <si>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</si>
  <si>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</si>
  <si>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</si>
  <si>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</si>
  <si>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</si>
  <si>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</si>
  <si>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</si>
  <si>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</si>
  <si>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</si>
  <si>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</si>
  <si>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</si>
  <si>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</si>
  <si>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</si>
  <si>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</si>
  <si>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</si>
  <si>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</si>
  <si>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</si>
  <si>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</si>
  <si>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</si>
  <si>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</si>
  <si>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</si>
  <si>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</si>
  <si>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</si>
  <si>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</si>
  <si>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</si>
  <si>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</si>
  <si>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</si>
  <si>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</si>
  <si>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</si>
  <si>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</si>
  <si>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</si>
  <si>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</si>
  <si>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</si>
  <si>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</si>
  <si>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</si>
  <si>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</si>
  <si>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</si>
  <si>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</si>
  <si>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</si>
  <si>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</si>
  <si>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</si>
  <si>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</si>
  <si>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</si>
  <si>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</si>
  <si>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</si>
  <si>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</si>
  <si>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</si>
  <si>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</si>
  <si>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</si>
  <si>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</si>
  <si>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</si>
  <si>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</si>
  <si>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</si>
  <si>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</si>
  <si>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</si>
  <si>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</si>
  <si>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</si>
  <si>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</si>
  <si>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</si>
  <si>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</si>
  <si>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</si>
  <si>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</si>
  <si>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</si>
  <si>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</si>
  <si>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</si>
  <si>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</si>
  <si>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</si>
  <si>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</si>
  <si>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</si>
  <si>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</si>
  <si>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</si>
  <si>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</si>
  <si>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</si>
  <si>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</si>
  <si>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</si>
  <si>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</si>
  <si>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</si>
  <si>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</si>
  <si>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</si>
  <si>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</si>
  <si>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</si>
  <si>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</si>
  <si>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</si>
  <si>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</si>
  <si>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</si>
  <si>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</si>
  <si>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</si>
  <si>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</si>
  <si>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</si>
  <si>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</si>
  <si>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</si>
  <si>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</si>
  <si>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</si>
  <si>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</si>
  <si>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</si>
  <si>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</si>
  <si>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</si>
  <si>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</si>
  <si>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</si>
  <si>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</si>
  <si>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</si>
  <si>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</si>
  <si>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</si>
  <si>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</si>
  <si>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</si>
  <si>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</si>
  <si>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</si>
  <si>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</si>
  <si>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</si>
  <si>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</si>
  <si>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</si>
  <si>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</si>
  <si>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</si>
  <si>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</si>
  <si>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</si>
  <si>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</si>
  <si>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</si>
  <si>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</si>
  <si>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</si>
  <si>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</si>
  <si>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</si>
  <si>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</si>
  <si>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</si>
  <si>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</si>
  <si>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</si>
  <si>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</si>
  <si>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</si>
  <si>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</si>
  <si>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</si>
  <si>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</si>
  <si>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</si>
  <si>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</si>
  <si>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</si>
  <si>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</si>
  <si>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</si>
  <si>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</si>
  <si>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</si>
  <si>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</si>
  <si>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</si>
  <si>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</si>
  <si>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</si>
  <si>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</si>
  <si>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</si>
  <si>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</si>
  <si>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</si>
  <si>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</si>
  <si>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</si>
  <si>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</si>
  <si>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</si>
  <si>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</si>
  <si>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</si>
  <si>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</si>
  <si>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</si>
  <si>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</si>
  <si>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</si>
  <si>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</si>
  <si>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</si>
  <si>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</si>
  <si>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</si>
  <si>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</si>
  <si>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</si>
  <si>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</si>
  <si>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</si>
  <si>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</si>
  <si>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</si>
  <si>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</si>
  <si>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</si>
  <si>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</si>
  <si>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</si>
  <si>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</si>
  <si>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</si>
  <si>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</si>
  <si>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</si>
  <si>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</si>
  <si>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</si>
  <si>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</si>
  <si>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</si>
  <si>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</si>
  <si>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</si>
  <si>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</si>
  <si>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</si>
  <si>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</si>
  <si>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</si>
  <si>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</si>
  <si>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</si>
  <si>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</si>
  <si>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</si>
  <si>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</si>
  <si>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</si>
  <si>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</si>
  <si>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</si>
  <si>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</si>
  <si>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</si>
  <si>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</si>
  <si>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</si>
  <si>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</si>
  <si>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</si>
  <si>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</si>
  <si>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</si>
  <si>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</si>
  <si>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</si>
  <si>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</si>
  <si>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</si>
  <si>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</si>
  <si>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</si>
  <si>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</si>
  <si>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</si>
  <si>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</si>
  <si>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</si>
  <si>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</si>
  <si>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</si>
  <si>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</si>
  <si>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</si>
  <si>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</si>
  <si>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</si>
  <si>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</si>
  <si>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</si>
  <si>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</si>
  <si>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</si>
  <si>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</si>
  <si>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</si>
  <si>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</si>
  <si>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</si>
  <si>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</si>
  <si>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</si>
  <si>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</si>
  <si>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</si>
  <si>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</si>
  <si>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</si>
  <si>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</si>
  <si>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</si>
  <si>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</si>
  <si>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</si>
  <si>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</si>
  <si>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</si>
  <si>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</si>
  <si>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</si>
  <si>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</si>
  <si>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</si>
  <si>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</si>
  <si>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</si>
  <si>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</si>
  <si>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</si>
  <si>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</si>
  <si>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</si>
  <si>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</si>
  <si>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</si>
  <si>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</si>
  <si>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</si>
  <si>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</si>
  <si>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</si>
  <si>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</si>
  <si>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</si>
  <si>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</si>
  <si>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</si>
  <si>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</si>
  <si>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</si>
  <si>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</si>
  <si>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</si>
  <si>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</si>
  <si>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</si>
  <si>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</si>
  <si>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</si>
  <si>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</si>
  <si>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</si>
  <si>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</si>
  <si>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</si>
  <si>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</si>
  <si>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</si>
  <si>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</si>
  <si>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</si>
  <si>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</si>
  <si>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</si>
  <si>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</si>
  <si>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</si>
  <si>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</si>
  <si>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</si>
  <si>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</si>
  <si>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</si>
  <si>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</si>
  <si>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</si>
  <si>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</si>
  <si>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</si>
  <si>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</si>
  <si>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</si>
  <si>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</si>
  <si>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</si>
  <si>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</si>
  <si>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</si>
  <si>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</si>
  <si>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</si>
  <si>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</si>
  <si>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</si>
  <si>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</si>
  <si>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</si>
  <si>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</si>
  <si>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</si>
  <si>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</si>
  <si>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</si>
  <si>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</si>
  <si>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</si>
  <si>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</si>
  <si>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</si>
  <si>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</si>
  <si>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</si>
  <si>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</si>
  <si>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</si>
  <si>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</si>
  <si>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</si>
  <si>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</si>
  <si>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</si>
  <si>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</si>
  <si>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</si>
  <si>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</si>
  <si>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</si>
  <si>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</si>
  <si>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</si>
  <si>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</si>
  <si>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</si>
  <si>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</si>
  <si>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</si>
  <si>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</si>
  <si>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</si>
  <si>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</si>
  <si>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</si>
  <si>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</si>
  <si>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</si>
  <si>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</si>
  <si>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</si>
  <si>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</si>
  <si>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</si>
  <si>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</si>
  <si>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</si>
  <si>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</si>
  <si>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</si>
  <si>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</si>
  <si>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</si>
  <si>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</si>
  <si>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</si>
  <si>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</si>
  <si>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</si>
  <si>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</si>
  <si>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</si>
  <si>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</si>
  <si>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</si>
  <si>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</si>
  <si>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</si>
  <si>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</si>
  <si>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</si>
  <si>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</si>
  <si>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</si>
  <si>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</si>
  <si>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</si>
  <si>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</si>
  <si>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</si>
  <si>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</si>
  <si>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</si>
  <si>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</si>
  <si>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</si>
  <si>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</si>
  <si>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</si>
  <si>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</si>
  <si>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</si>
  <si>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</si>
  <si>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</si>
  <si>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</si>
  <si>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</si>
  <si>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</si>
  <si>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</si>
  <si>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</si>
  <si>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</si>
  <si>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</si>
  <si>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</si>
  <si>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</si>
  <si>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</si>
  <si>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</si>
  <si>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</si>
  <si>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</si>
  <si>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</si>
  <si>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</si>
  <si>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</si>
  <si>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</si>
  <si>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</si>
  <si>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</si>
  <si>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</si>
  <si>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</si>
  <si>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</si>
  <si>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</si>
  <si>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</si>
  <si>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</si>
  <si>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</si>
  <si>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</si>
  <si>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</si>
  <si>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</si>
  <si>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</si>
  <si>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</si>
  <si>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</si>
  <si>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</si>
  <si>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</si>
  <si>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</si>
  <si>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</si>
  <si>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</si>
  <si>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</si>
  <si>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</si>
  <si>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</si>
  <si>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</si>
  <si>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</si>
  <si>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</si>
  <si>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</si>
  <si>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</si>
  <si>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</si>
  <si>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</si>
  <si>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</si>
  <si>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</si>
  <si>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</si>
  <si>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</si>
  <si>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</si>
  <si>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</si>
  <si>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</si>
  <si>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</si>
  <si>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</si>
  <si>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</si>
  <si>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</si>
  <si>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</si>
  <si>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</si>
  <si>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</si>
  <si>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</si>
  <si>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</si>
  <si>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</si>
  <si>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</si>
  <si>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</si>
  <si>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</si>
  <si>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</si>
  <si>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</si>
  <si>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</si>
  <si>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</si>
  <si>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</si>
  <si>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</si>
  <si>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</si>
  <si>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</si>
  <si>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</si>
  <si>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</si>
  <si>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</si>
  <si>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</si>
  <si>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</si>
  <si>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</si>
  <si>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</si>
  <si>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</si>
  <si>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</si>
  <si>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</si>
  <si>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</si>
  <si>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</si>
  <si>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</si>
  <si>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</si>
  <si>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</si>
  <si>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</si>
  <si>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</si>
  <si>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</si>
  <si>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</si>
  <si>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</si>
  <si>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</si>
  <si>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</si>
  <si>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</si>
  <si>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</si>
  <si>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</si>
  <si>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</si>
  <si>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</si>
  <si>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</si>
  <si>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</si>
  <si>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</si>
  <si>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</si>
  <si>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</si>
  <si>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</si>
  <si>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</si>
  <si>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</si>
  <si>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</si>
  <si>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</si>
  <si>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</si>
  <si>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</si>
  <si>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</si>
  <si>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</si>
  <si>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</si>
  <si>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</si>
  <si>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</si>
  <si>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</si>
  <si>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</si>
  <si>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</si>
  <si>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</si>
  <si>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</si>
  <si>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</si>
  <si>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</si>
  <si>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</si>
  <si>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</si>
  <si>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</si>
  <si>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</si>
  <si>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</si>
  <si>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</si>
  <si>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</si>
  <si>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</si>
  <si>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</si>
  <si>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</si>
  <si>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</si>
  <si>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</si>
  <si>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</si>
  <si>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</si>
  <si>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</si>
  <si>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</si>
  <si>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</si>
  <si>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</si>
  <si>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</si>
  <si>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</si>
  <si>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</si>
  <si>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</si>
  <si>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</si>
  <si>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</si>
  <si>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</si>
  <si>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</si>
  <si>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</si>
  <si>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</si>
  <si>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</si>
  <si>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</si>
  <si>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</si>
  <si>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</si>
  <si>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</si>
  <si>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</si>
  <si>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</si>
  <si>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</si>
  <si>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</si>
  <si>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</si>
  <si>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</si>
  <si>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</si>
  <si>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</si>
  <si>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</si>
  <si>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</si>
  <si>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</si>
  <si>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</si>
  <si>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</si>
  <si>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</si>
  <si>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</si>
  <si>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</si>
  <si>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</si>
  <si>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</si>
  <si>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</si>
  <si>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</si>
  <si>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</si>
  <si>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</si>
  <si>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</si>
  <si>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</si>
  <si>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</si>
  <si>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</si>
  <si>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</si>
  <si>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</si>
  <si>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</si>
  <si>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</si>
  <si>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</si>
  <si>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</si>
  <si>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</si>
  <si>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</si>
  <si>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</si>
  <si>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</si>
  <si>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</si>
  <si>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</si>
  <si>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</si>
  <si>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</si>
  <si>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</si>
  <si>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</si>
  <si>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</si>
  <si>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</si>
  <si>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</si>
  <si>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</si>
  <si>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</si>
  <si>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</si>
  <si>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</si>
  <si>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</si>
  <si>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</si>
  <si>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</si>
  <si>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</si>
  <si>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</si>
  <si>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</si>
  <si>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</si>
  <si>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</si>
  <si>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</si>
  <si>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</si>
  <si>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</si>
  <si>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</si>
  <si>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</si>
  <si>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</si>
  <si>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</si>
  <si>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</si>
  <si>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</si>
  <si>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</si>
  <si>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</si>
  <si>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</si>
  <si>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</si>
  <si>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</si>
  <si>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</si>
  <si>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</si>
  <si>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</si>
  <si>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</si>
  <si>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</si>
  <si>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</si>
  <si>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</si>
  <si>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</si>
  <si>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</si>
  <si>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</si>
  <si>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</si>
  <si>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</si>
  <si>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</si>
  <si>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</si>
  <si>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</si>
  <si>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</si>
  <si>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</si>
  <si>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</si>
  <si>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</si>
  <si>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</si>
  <si>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</si>
  <si>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</si>
  <si>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</si>
  <si>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</si>
  <si>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</si>
  <si>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</si>
  <si>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</si>
  <si>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</si>
  <si>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</si>
  <si>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</si>
  <si>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</si>
  <si>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</si>
  <si>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</si>
  <si>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</si>
  <si>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</si>
  <si>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</si>
  <si>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</si>
  <si>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</si>
  <si>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</si>
  <si>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</si>
  <si>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</si>
  <si>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</si>
  <si>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</si>
  <si>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</si>
  <si>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</si>
  <si>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</si>
  <si>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</si>
  <si>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</si>
  <si>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</si>
  <si>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</si>
  <si>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</si>
  <si>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</si>
  <si>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</si>
  <si>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</si>
  <si>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</si>
  <si>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</si>
  <si>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</si>
  <si>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</si>
  <si>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</si>
  <si>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</si>
  <si>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</si>
  <si>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</si>
  <si>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</si>
  <si>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</si>
  <si>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</si>
  <si>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</si>
  <si>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</si>
  <si>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</si>
  <si>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</si>
  <si>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</si>
  <si>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</si>
  <si>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</si>
  <si>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</si>
  <si>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</si>
  <si>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</si>
  <si>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</si>
  <si>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</si>
  <si>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</si>
  <si>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</si>
  <si>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</si>
  <si>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</si>
  <si>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</si>
  <si>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</si>
  <si>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</si>
  <si>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</si>
  <si>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</si>
  <si>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</si>
  <si>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</si>
  <si>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</si>
  <si>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</si>
  <si>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</si>
  <si>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</si>
  <si>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</si>
  <si>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</si>
  <si>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</si>
  <si>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</si>
  <si>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</si>
  <si>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</si>
  <si>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</si>
  <si>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</si>
  <si>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</si>
  <si>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</si>
  <si>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</si>
  <si>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</si>
  <si>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</si>
  <si>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</si>
  <si>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</si>
  <si>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</si>
  <si>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</si>
  <si>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</si>
  <si>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</si>
  <si>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</si>
  <si>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</si>
  <si>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</si>
  <si>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</si>
  <si>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</si>
  <si>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</si>
  <si>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</si>
  <si>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</si>
  <si>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</si>
  <si>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</si>
  <si>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</si>
  <si>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</si>
  <si>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</si>
  <si>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</si>
  <si>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</si>
  <si>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</si>
  <si>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</si>
  <si>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</si>
  <si>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</si>
  <si>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</si>
  <si>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</si>
  <si>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</si>
  <si>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</si>
  <si>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</si>
  <si>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</si>
  <si>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</si>
  <si>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</si>
  <si>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</si>
  <si>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</si>
  <si>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</si>
  <si>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</si>
  <si>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</si>
  <si>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</si>
  <si>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</si>
  <si>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</si>
  <si>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</si>
  <si>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</si>
  <si>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</si>
  <si>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</si>
  <si>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</si>
  <si>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</si>
  <si>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</si>
  <si>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</si>
  <si>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</si>
  <si>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</si>
  <si>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</si>
  <si>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</si>
  <si>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</si>
  <si>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</si>
  <si>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</si>
  <si>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</si>
  <si>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</si>
  <si>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</si>
  <si>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</si>
  <si>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</si>
  <si>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</si>
  <si>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</si>
  <si>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</si>
  <si>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</si>
  <si>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</si>
  <si>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</si>
  <si>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</si>
  <si>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</si>
  <si>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</si>
  <si>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</si>
  <si>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</si>
  <si>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</si>
  <si>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</si>
  <si>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</si>
  <si>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</si>
  <si>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</si>
  <si>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</si>
  <si>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</si>
  <si>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</si>
  <si>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</si>
  <si>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</si>
  <si>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</si>
  <si>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</si>
  <si>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</si>
  <si>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</si>
  <si>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</si>
  <si>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</si>
  <si>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</si>
  <si>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</si>
  <si>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</si>
  <si>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</si>
  <si>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</si>
  <si>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</si>
  <si>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</si>
  <si>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</si>
  <si>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</si>
  <si>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</si>
  <si>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</si>
  <si>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</si>
  <si>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</si>
  <si>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</si>
  <si>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</si>
  <si>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</si>
  <si>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</si>
  <si>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</si>
  <si>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</si>
  <si>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</si>
  <si>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</si>
  <si>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</si>
  <si>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</si>
  <si>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</si>
  <si>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</si>
  <si>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</si>
  <si>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</si>
  <si>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</si>
  <si>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</si>
  <si>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</si>
  <si>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</si>
  <si>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</si>
  <si>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</si>
  <si>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</si>
  <si>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</si>
  <si>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</si>
  <si>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</si>
  <si>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</si>
  <si>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</si>
  <si>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</si>
  <si>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</si>
  <si>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</si>
  <si>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</si>
  <si>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</si>
  <si>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</si>
  <si>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</si>
  <si>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</si>
  <si>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</si>
  <si>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</si>
  <si>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</si>
  <si>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</si>
  <si>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</si>
  <si>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</si>
  <si>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</si>
  <si>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</si>
  <si>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</si>
  <si>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</si>
  <si>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</si>
  <si>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</si>
  <si>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</si>
  <si>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</si>
  <si>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</si>
  <si>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</si>
  <si>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</si>
  <si>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</si>
  <si>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</si>
  <si>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</si>
  <si>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</si>
  <si>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</si>
  <si>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</si>
  <si>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</si>
  <si>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</si>
  <si>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</si>
  <si>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</si>
  <si>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</si>
  <si>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</si>
  <si>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</si>
  <si>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</si>
  <si>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</si>
  <si>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</si>
  <si>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</si>
  <si>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</si>
  <si>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</si>
  <si>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</si>
  <si>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</si>
  <si>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</si>
  <si>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</si>
  <si>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</si>
  <si>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</si>
  <si>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</si>
  <si>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</si>
  <si>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</si>
  <si>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</si>
  <si>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</si>
  <si>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</si>
  <si>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</si>
  <si>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</si>
  <si>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</si>
  <si>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</si>
  <si>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</si>
  <si>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</si>
  <si>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</si>
  <si>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</si>
  <si>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</si>
  <si>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</si>
  <si>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</si>
  <si>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</si>
  <si>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</si>
  <si>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</si>
  <si>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</si>
  <si>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</si>
  <si>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</si>
  <si>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</si>
  <si>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</si>
  <si>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</si>
  <si>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</si>
  <si>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</si>
  <si>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</si>
  <si>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</si>
  <si>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</si>
  <si>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</si>
  <si>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</si>
  <si>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</si>
  <si>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</si>
  <si>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</si>
  <si>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</si>
  <si>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</si>
  <si>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</si>
  <si>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</si>
  <si>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</si>
  <si>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</si>
  <si>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</si>
  <si>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</si>
  <si>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</si>
  <si>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</si>
  <si>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</si>
  <si>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</si>
  <si>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</si>
  <si>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</si>
  <si>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</si>
  <si>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</si>
  <si>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</si>
  <si>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</si>
  <si>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</si>
  <si>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</si>
  <si>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</si>
  <si>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</si>
  <si>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</si>
  <si>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</si>
  <si>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</si>
  <si>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</si>
  <si>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</si>
  <si>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</si>
  <si>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</si>
  <si>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</si>
  <si>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</si>
  <si>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</si>
  <si>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</si>
  <si>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</si>
  <si>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</si>
  <si>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</si>
  <si>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</si>
  <si>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</si>
  <si>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</si>
  <si>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</si>
  <si>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</si>
  <si>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</si>
  <si>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</si>
  <si>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</si>
  <si>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</si>
  <si>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</si>
  <si>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</si>
  <si>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</si>
  <si>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</si>
  <si>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</si>
  <si>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</si>
  <si>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</si>
  <si>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</si>
  <si>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</si>
  <si>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</si>
  <si>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</si>
  <si>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</si>
  <si>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</si>
  <si>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</si>
  <si>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</si>
  <si>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</si>
  <si>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</si>
  <si>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</si>
  <si>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</si>
  <si>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</si>
  <si>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</si>
  <si>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</si>
  <si>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</si>
  <si>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</si>
  <si>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</si>
  <si>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</si>
  <si>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</si>
  <si>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</si>
  <si>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</si>
  <si>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</si>
  <si>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</si>
  <si>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</si>
  <si>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</si>
  <si>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</si>
  <si>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</si>
  <si>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</si>
  <si>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</si>
  <si>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</si>
  <si>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</si>
  <si>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</si>
  <si>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</si>
  <si>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</si>
  <si>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</si>
  <si>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</si>
  <si>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</si>
  <si>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</si>
  <si>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</si>
  <si>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</si>
  <si>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</si>
  <si>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</si>
  <si>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</si>
  <si>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</si>
  <si>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</si>
  <si>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</si>
  <si>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</si>
  <si>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</si>
  <si>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</si>
  <si>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</si>
  <si>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</si>
  <si>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</si>
  <si>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</si>
  <si>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</si>
  <si>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</si>
  <si>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</si>
  <si>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</si>
  <si>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</si>
  <si>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</si>
  <si>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</si>
  <si>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</si>
  <si>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</si>
  <si>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</si>
  <si>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</si>
  <si>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</si>
  <si>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</si>
  <si>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</si>
  <si>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</si>
  <si>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</si>
  <si>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</si>
  <si>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</si>
  <si>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</si>
  <si>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</si>
  <si>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</si>
  <si>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</si>
  <si>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</si>
  <si>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</si>
  <si>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</si>
  <si>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</si>
  <si>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</si>
  <si>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</si>
  <si>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</si>
  <si>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</si>
  <si>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</si>
  <si>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</si>
  <si>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</si>
  <si>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</si>
  <si>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</si>
  <si>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</si>
  <si>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</si>
  <si>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</si>
  <si>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</si>
  <si>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</si>
  <si>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</si>
  <si>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</si>
  <si>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</si>
  <si>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</si>
  <si>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</si>
  <si>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</si>
  <si>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</si>
  <si>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</si>
  <si>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</si>
  <si>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</si>
  <si>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</si>
  <si>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</si>
  <si>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</si>
  <si>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</si>
  <si>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</si>
  <si>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</si>
  <si>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</si>
  <si>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</si>
  <si>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</si>
  <si>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</si>
  <si>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</si>
  <si>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</si>
  <si>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</si>
  <si>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</si>
  <si>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</si>
  <si>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</si>
  <si>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</si>
  <si>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</si>
  <si>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</si>
  <si>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</si>
  <si>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</si>
  <si>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</si>
  <si>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</si>
  <si>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</si>
  <si>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</si>
  <si>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</si>
  <si>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</si>
  <si>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</si>
  <si>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</si>
  <si>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</si>
  <si>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</si>
  <si>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</si>
  <si>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</si>
  <si>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</si>
  <si>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</si>
  <si>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</si>
  <si>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</si>
  <si>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</si>
  <si>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</si>
  <si>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</si>
  <si>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</si>
  <si>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</si>
  <si>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</si>
  <si>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</si>
  <si>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</si>
  <si>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</si>
  <si>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</si>
  <si>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</si>
  <si>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</si>
  <si>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</si>
  <si>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</si>
  <si>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</si>
  <si>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</si>
  <si>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</si>
  <si>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</si>
  <si>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</si>
  <si>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</si>
  <si>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</si>
  <si>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</si>
  <si>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</si>
  <si>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</si>
  <si>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</si>
  <si>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</si>
  <si>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</si>
  <si>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</si>
  <si>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</si>
  <si>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</si>
  <si>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</si>
  <si>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</si>
  <si>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</si>
  <si>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</si>
  <si>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</si>
  <si>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</si>
  <si>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</si>
  <si>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</si>
  <si>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</si>
  <si>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</si>
  <si>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</si>
  <si>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</si>
  <si>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</si>
  <si>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</si>
  <si>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</si>
  <si>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</si>
  <si>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</si>
  <si>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</si>
  <si>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</si>
  <si>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</si>
  <si>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</si>
  <si>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</si>
  <si>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</si>
  <si>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</si>
  <si>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</si>
  <si>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</si>
  <si>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</si>
  <si>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</si>
  <si>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</si>
  <si>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</si>
  <si>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</si>
  <si>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</si>
  <si>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</si>
  <si>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</si>
  <si>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</si>
  <si>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</si>
  <si>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</si>
  <si>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</si>
  <si>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</si>
  <si>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</si>
  <si>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</si>
  <si>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</si>
  <si>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</si>
  <si>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</si>
  <si>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</si>
  <si>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</si>
  <si>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</si>
  <si>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</si>
  <si>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</si>
  <si>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</si>
  <si>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</si>
  <si>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</si>
  <si>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</si>
  <si>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</si>
  <si>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</si>
  <si>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</si>
  <si>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</si>
  <si>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</si>
  <si>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</si>
  <si>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</si>
  <si>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</si>
  <si>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</si>
  <si>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</si>
  <si>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</si>
  <si>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</si>
  <si>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</si>
  <si>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</si>
  <si>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</si>
  <si>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</si>
  <si>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</si>
  <si>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</si>
  <si>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</si>
  <si>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</si>
  <si>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</si>
  <si>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</si>
  <si>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</si>
  <si>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</si>
  <si>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</si>
  <si>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</si>
  <si>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</si>
  <si>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</si>
  <si>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</si>
  <si>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</si>
  <si>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</si>
  <si>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</si>
  <si>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</si>
  <si>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</si>
  <si>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</si>
  <si>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</si>
  <si>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</si>
  <si>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</si>
  <si>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</si>
  <si>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</si>
  <si>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</si>
  <si>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</si>
  <si>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</si>
  <si>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</si>
  <si>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</si>
  <si>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</si>
  <si>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</si>
  <si>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</si>
  <si>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</si>
  <si>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</si>
  <si>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</si>
  <si>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</si>
  <si>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</si>
  <si>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</si>
  <si>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</si>
  <si>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</si>
  <si>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</si>
  <si>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</si>
  <si>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</si>
  <si>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</si>
  <si>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</si>
  <si>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</si>
  <si>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</si>
  <si>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</si>
  <si>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</si>
  <si>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</si>
  <si>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</si>
  <si>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</si>
  <si>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</si>
  <si>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</si>
  <si>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</si>
  <si>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</si>
  <si>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</si>
  <si>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</si>
  <si>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</si>
  <si>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</si>
  <si>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</si>
  <si>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</si>
  <si>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</si>
  <si>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</si>
  <si>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</si>
  <si>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</si>
  <si>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</si>
  <si>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</si>
  <si>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</si>
  <si>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</si>
  <si>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</si>
  <si>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</si>
  <si>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</si>
  <si>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</si>
  <si>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</si>
  <si>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</si>
  <si>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</si>
  <si>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</si>
  <si>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</si>
  <si>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</si>
  <si>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</si>
  <si>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</si>
  <si>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</si>
  <si>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</si>
  <si>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</si>
  <si>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</si>
  <si>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</si>
  <si>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</si>
  <si>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</si>
  <si>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</si>
  <si>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</si>
  <si>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</si>
  <si>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</si>
  <si>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</si>
  <si>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</si>
  <si>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</si>
  <si>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</si>
  <si>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</si>
  <si>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</si>
  <si>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</si>
  <si>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</si>
  <si>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</si>
  <si>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</si>
  <si>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</si>
  <si>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</si>
  <si>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</si>
  <si>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</si>
  <si>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</si>
  <si>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</si>
  <si>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</si>
  <si>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</si>
  <si>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</si>
  <si>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</si>
  <si>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</si>
  <si>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</si>
  <si>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</si>
  <si>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</si>
  <si>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</si>
  <si>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</si>
  <si>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</si>
  <si>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</si>
  <si>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</si>
  <si>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</si>
  <si>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</si>
  <si>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</si>
  <si>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</si>
  <si>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</si>
  <si>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</si>
  <si>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</si>
  <si>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</si>
  <si>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</si>
  <si>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</si>
  <si>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</si>
  <si>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</si>
  <si>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</si>
  <si>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</si>
  <si>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</si>
  <si>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</si>
  <si>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</si>
  <si>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</si>
  <si>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</si>
  <si>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</si>
  <si>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</si>
  <si>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</si>
  <si>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</si>
  <si>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</si>
  <si>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</si>
  <si>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</si>
  <si>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</si>
  <si>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</si>
  <si>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</si>
  <si>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</si>
  <si>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</si>
  <si>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</si>
  <si>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</si>
  <si>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</si>
  <si>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</si>
  <si>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</si>
  <si>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</si>
  <si>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</si>
  <si>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</si>
  <si>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</si>
  <si>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</si>
  <si>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</si>
  <si>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</si>
  <si>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</si>
  <si>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</si>
  <si>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</si>
  <si>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</si>
  <si>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</si>
  <si>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</si>
  <si>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</si>
  <si>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</si>
  <si>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</si>
  <si>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</si>
  <si>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</si>
  <si>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</si>
  <si>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</si>
  <si>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</si>
  <si>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</si>
  <si>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</si>
  <si>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</si>
  <si>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</si>
  <si>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</si>
  <si>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</si>
  <si>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</si>
  <si>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</si>
  <si>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</si>
  <si>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</si>
  <si>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</si>
  <si>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</si>
  <si>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</si>
  <si>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</si>
  <si>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</si>
  <si>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</si>
  <si>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</si>
  <si>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</si>
  <si>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</si>
  <si>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</si>
  <si>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</si>
  <si>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</si>
  <si>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</si>
  <si>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</si>
  <si>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</si>
  <si>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</si>
  <si>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</si>
  <si>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</si>
  <si>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</si>
  <si>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</si>
  <si>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</si>
  <si>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</si>
  <si>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</si>
  <si>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</si>
  <si>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</si>
  <si>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</si>
  <si>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</si>
  <si>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</si>
  <si>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</si>
  <si>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</si>
  <si>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</si>
  <si>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</si>
  <si>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</si>
  <si>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</si>
  <si>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</si>
  <si>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</si>
  <si>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</si>
  <si>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</si>
  <si>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</si>
  <si>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</si>
  <si>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</si>
  <si>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</si>
  <si>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</si>
  <si>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</si>
  <si>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</si>
  <si>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</si>
  <si>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</si>
  <si>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</si>
  <si>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</si>
  <si>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</si>
  <si>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</si>
  <si>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</si>
  <si>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</si>
  <si>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</si>
  <si>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</si>
  <si>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</si>
  <si>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</si>
  <si>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</si>
  <si>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</si>
  <si>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</si>
  <si>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</si>
  <si>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</si>
  <si>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</si>
  <si>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</si>
  <si>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</si>
  <si>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</si>
  <si>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</si>
  <si>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</si>
  <si>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</si>
  <si>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</si>
  <si>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</si>
  <si>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</si>
  <si>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</si>
  <si>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</si>
  <si>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</si>
  <si>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</si>
  <si>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</si>
  <si>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</si>
  <si>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</si>
  <si>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</si>
  <si>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</si>
  <si>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</si>
  <si>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</si>
  <si>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</si>
  <si>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</si>
  <si>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</si>
  <si>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</si>
  <si>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</si>
  <si>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</si>
  <si>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</si>
  <si>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</si>
  <si>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</si>
  <si>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</si>
  <si>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</si>
  <si>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</si>
  <si>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</si>
  <si>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</si>
  <si>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</si>
  <si>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</si>
  <si>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</si>
  <si>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</si>
  <si>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</si>
  <si>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</si>
  <si>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</si>
  <si>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</si>
  <si>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</si>
  <si>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</si>
  <si>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</si>
  <si>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</si>
  <si>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</si>
  <si>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</si>
  <si>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</si>
  <si>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</si>
  <si>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</si>
  <si>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</si>
  <si>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</si>
  <si>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</si>
  <si>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</si>
  <si>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</si>
  <si>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</si>
  <si>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</si>
  <si>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</si>
  <si>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</si>
  <si>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</si>
  <si>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</si>
  <si>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</si>
  <si>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</si>
  <si>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</si>
  <si>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</si>
  <si>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</si>
  <si>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</si>
  <si>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</si>
  <si>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</si>
  <si>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</si>
  <si>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</si>
  <si>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</si>
  <si>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</si>
  <si>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</si>
  <si>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</si>
  <si>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</si>
  <si>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</si>
  <si>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</si>
  <si>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</si>
  <si>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</si>
  <si>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</si>
  <si>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</si>
  <si>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</si>
  <si>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</si>
  <si>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</si>
  <si>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</si>
  <si>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</si>
  <si>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</si>
  <si>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</si>
  <si>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</si>
  <si>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</si>
  <si>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</si>
  <si>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</si>
  <si>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</si>
  <si>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</si>
  <si>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</si>
  <si>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</si>
  <si>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</si>
  <si>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</si>
  <si>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</si>
  <si>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</si>
  <si>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</si>
  <si>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</si>
  <si>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</si>
  <si>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</si>
  <si>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</si>
  <si>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</si>
  <si>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</si>
  <si>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</si>
  <si>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</si>
  <si>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</si>
  <si>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</si>
  <si>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</si>
  <si>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</si>
  <si>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</si>
  <si>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</si>
  <si>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</si>
  <si>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</si>
  <si>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</si>
  <si>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</si>
  <si>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</si>
  <si>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</si>
  <si>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</si>
  <si>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</si>
  <si>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</si>
  <si>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</si>
  <si>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</si>
  <si>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</si>
  <si>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</si>
  <si>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</si>
  <si>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</si>
  <si>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</si>
  <si>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</si>
  <si>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</si>
  <si>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</si>
  <si>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</si>
  <si>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</si>
  <si>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</si>
  <si>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</si>
  <si>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</si>
  <si>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</si>
  <si>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</si>
  <si>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</si>
  <si>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</si>
  <si>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</si>
  <si>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</si>
  <si>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</si>
  <si>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</si>
  <si>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</si>
  <si>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</si>
  <si>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</si>
  <si>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</si>
  <si>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</si>
  <si>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</si>
  <si>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</si>
  <si>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</si>
  <si>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</si>
  <si>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</si>
  <si>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</si>
  <si>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</si>
  <si>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</si>
  <si>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</si>
  <si>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</si>
  <si>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</si>
  <si>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</si>
  <si>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</si>
  <si>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</si>
  <si>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</si>
  <si>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</si>
  <si>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</si>
  <si>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</si>
  <si>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</si>
  <si>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</si>
  <si>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</si>
  <si>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</si>
  <si>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</si>
  <si>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</si>
  <si>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</si>
  <si>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</si>
  <si>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</si>
  <si>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</si>
  <si>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</si>
  <si>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</si>
  <si>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</si>
  <si>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</si>
  <si>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</si>
  <si>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</si>
  <si>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</si>
  <si>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</si>
  <si>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</si>
  <si>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</si>
  <si>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</si>
  <si>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</si>
  <si>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</si>
  <si>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</si>
  <si>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</si>
  <si>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</si>
  <si>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</si>
  <si>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</si>
  <si>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</si>
  <si>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</si>
  <si>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</si>
  <si>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</si>
  <si>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</si>
  <si>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</si>
  <si>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</si>
  <si>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</si>
  <si>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</si>
  <si>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</si>
  <si>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</si>
  <si>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</si>
  <si>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</si>
  <si>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</si>
  <si>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</si>
  <si>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</si>
  <si>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</si>
  <si>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</si>
  <si>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</si>
  <si>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</si>
  <si>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</si>
  <si>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</si>
  <si>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</si>
  <si>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</si>
  <si>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</si>
  <si>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</si>
  <si>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</si>
  <si>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</si>
  <si>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</si>
  <si>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</si>
  <si>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</si>
  <si>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</si>
  <si>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</si>
  <si>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</si>
  <si>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</si>
  <si>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</si>
  <si>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</si>
  <si>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</si>
  <si>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</si>
  <si>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</si>
  <si>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</si>
  <si>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</si>
  <si>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</si>
  <si>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</si>
  <si>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</si>
  <si>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</si>
  <si>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</si>
  <si>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</si>
  <si>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</si>
  <si>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</si>
  <si>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</si>
  <si>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</si>
  <si>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</si>
  <si>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</si>
  <si>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</si>
  <si>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</si>
  <si>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</si>
  <si>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</si>
  <si>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</si>
  <si>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</si>
  <si>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</si>
  <si>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</si>
  <si>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</si>
  <si>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</si>
  <si>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</si>
  <si>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</si>
  <si>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</si>
  <si>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</si>
  <si>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</si>
  <si>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</si>
  <si>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</si>
  <si>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</si>
  <si>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</si>
  <si>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</si>
  <si>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</si>
  <si>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</si>
  <si>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</si>
  <si>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</si>
  <si>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</si>
  <si>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</si>
  <si>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</si>
  <si>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</si>
  <si>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</si>
  <si>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</si>
  <si>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</si>
  <si>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</si>
  <si>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</si>
  <si>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</si>
  <si>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</si>
  <si>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</si>
  <si>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</si>
  <si>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</si>
  <si>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</si>
  <si>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</si>
  <si>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</si>
  <si>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</si>
  <si>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</si>
  <si>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</si>
  <si>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</si>
  <si>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</si>
  <si>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</si>
  <si>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</si>
  <si>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</si>
  <si>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</si>
  <si>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</si>
  <si>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</si>
  <si>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</si>
  <si>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</si>
  <si>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</si>
  <si>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</si>
  <si>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</si>
  <si>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</si>
  <si>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</si>
  <si>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</si>
  <si>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</si>
  <si>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</si>
  <si>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</si>
  <si>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</si>
  <si>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</si>
  <si>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</si>
  <si>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</si>
  <si>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</si>
  <si>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</si>
  <si>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</si>
  <si>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</si>
  <si>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</si>
  <si>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</si>
  <si>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</si>
  <si>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</si>
  <si>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</si>
  <si>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</si>
  <si>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</si>
  <si>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</si>
  <si>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</si>
  <si>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</si>
  <si>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</si>
  <si>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</si>
  <si>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</si>
  <si>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</si>
  <si>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</si>
  <si>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</si>
  <si>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</si>
  <si>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</si>
  <si>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</si>
  <si>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</si>
  <si>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</si>
  <si>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</si>
  <si>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</si>
  <si>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</si>
  <si>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</si>
  <si>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</si>
  <si>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</si>
  <si>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</si>
  <si>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</si>
  <si>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</si>
  <si>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</si>
  <si>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</si>
  <si>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</si>
  <si>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</si>
  <si>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</si>
  <si>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</si>
  <si>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</si>
  <si>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</si>
  <si>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</si>
  <si>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</si>
  <si>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</si>
  <si>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</si>
  <si>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</si>
  <si>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</si>
  <si>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</si>
  <si>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</si>
  <si>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</si>
  <si>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</si>
  <si>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</si>
  <si>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</si>
  <si>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</si>
  <si>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</si>
  <si>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</si>
  <si>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</si>
  <si>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</si>
  <si>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</si>
  <si>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</si>
  <si>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</si>
  <si>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</si>
  <si>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</si>
  <si>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</si>
  <si>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</si>
  <si>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</si>
  <si>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</si>
  <si>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</si>
  <si>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</si>
  <si>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</si>
  <si>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</si>
  <si>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</si>
  <si>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</si>
  <si>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</si>
  <si>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</si>
  <si>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</si>
  <si>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</si>
  <si>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</si>
  <si>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</si>
  <si>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</si>
  <si>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</si>
  <si>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</si>
  <si>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</si>
  <si>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</si>
  <si>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</si>
  <si>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</si>
  <si>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</si>
  <si>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</si>
  <si>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</si>
  <si>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</si>
  <si>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</si>
  <si>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</si>
  <si>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</si>
  <si>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</si>
  <si>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</si>
  <si>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</si>
  <si>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</si>
  <si>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</si>
  <si>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</si>
  <si>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</si>
  <si>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</si>
  <si>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</si>
  <si>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</si>
  <si>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</si>
  <si>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</si>
  <si>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</si>
  <si>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</si>
  <si>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</si>
  <si>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</si>
  <si>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</si>
  <si>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</si>
  <si>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</si>
  <si>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</si>
  <si>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</si>
  <si>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</si>
  <si>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</si>
  <si>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</si>
  <si>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</si>
  <si>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</si>
  <si>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</si>
  <si>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</si>
  <si>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</si>
  <si>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</si>
  <si>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</si>
  <si>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</si>
  <si>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</si>
  <si>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</si>
  <si>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</si>
  <si>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</si>
  <si>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</si>
  <si>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</si>
  <si>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</si>
  <si>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</si>
  <si>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</si>
  <si>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</si>
  <si>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</si>
  <si>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</si>
  <si>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</si>
  <si>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</si>
  <si>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</si>
  <si>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</si>
  <si>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</si>
  <si>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</si>
  <si>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</si>
  <si>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</si>
  <si>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</si>
  <si>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</si>
  <si>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</si>
  <si>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</si>
  <si>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</si>
  <si>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</si>
  <si>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</si>
  <si>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</si>
  <si>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</si>
  <si>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</si>
  <si>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</si>
  <si>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</si>
  <si>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</si>
  <si>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</si>
  <si>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</si>
  <si>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</si>
  <si>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</si>
  <si>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</si>
  <si>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</si>
  <si>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</si>
  <si>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</si>
  <si>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</si>
  <si>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</si>
  <si>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</si>
  <si>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</si>
  <si>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</si>
  <si>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</si>
  <si>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</si>
  <si>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</si>
  <si>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</si>
  <si>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</si>
  <si>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</si>
  <si>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</si>
  <si>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</si>
  <si>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</si>
  <si>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</si>
  <si>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</si>
  <si>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</si>
  <si>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</si>
  <si>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</si>
  <si>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</si>
  <si>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</si>
  <si>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</si>
  <si>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</si>
  <si>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</si>
  <si>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</si>
  <si>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</si>
  <si>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</si>
  <si>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</si>
  <si>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</si>
  <si>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</si>
  <si>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</si>
  <si>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</si>
  <si>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</si>
  <si>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</si>
  <si>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</si>
  <si>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</si>
  <si>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</si>
  <si>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</si>
  <si>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</si>
  <si>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</si>
  <si>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</si>
  <si>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</si>
  <si>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</si>
  <si>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</si>
  <si>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</si>
  <si>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</si>
  <si>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</si>
  <si>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</si>
  <si>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</si>
  <si>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</si>
  <si>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</si>
  <si>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</si>
  <si>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</si>
  <si>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</si>
  <si>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</si>
  <si>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</si>
  <si>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</si>
  <si>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</si>
  <si>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</si>
  <si>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</si>
  <si>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</si>
  <si>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</si>
  <si>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</si>
  <si>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</si>
  <si>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</si>
  <si>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</si>
  <si>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</si>
  <si>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</si>
  <si>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</si>
  <si>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</si>
  <si>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</si>
  <si>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</si>
  <si>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</si>
  <si>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</si>
  <si>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</si>
  <si>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</si>
  <si>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</si>
  <si>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</si>
  <si>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</si>
  <si>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</si>
  <si>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</si>
  <si>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</si>
  <si>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</si>
  <si>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</si>
  <si>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</si>
  <si>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</si>
  <si>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</si>
  <si>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</si>
  <si>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</si>
  <si>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</si>
  <si>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</si>
  <si>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</si>
  <si>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</si>
  <si>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</si>
  <si>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</si>
  <si>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</si>
  <si>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</si>
  <si>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</si>
  <si>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</si>
  <si>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</si>
  <si>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</si>
  <si>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</si>
  <si>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</si>
  <si>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</si>
  <si>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</si>
  <si>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</si>
  <si>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</si>
  <si>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</si>
  <si>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</si>
  <si>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</si>
  <si>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</si>
  <si>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</si>
  <si>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</si>
  <si>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</si>
  <si>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</si>
  <si>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</si>
  <si>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</si>
  <si>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</si>
  <si>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</si>
  <si>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</si>
  <si>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</si>
  <si>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</si>
  <si>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</si>
  <si>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</si>
  <si>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</si>
  <si>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</si>
  <si>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</si>
  <si>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</si>
  <si>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</si>
  <si>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</si>
  <si>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</si>
  <si>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</si>
  <si>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</si>
  <si>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</si>
  <si>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</si>
  <si>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</si>
  <si>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</si>
  <si>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</si>
  <si>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</si>
  <si>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</si>
  <si>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</si>
  <si>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</si>
  <si>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</si>
  <si>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</si>
  <si>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</si>
  <si>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</si>
  <si>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</si>
  <si>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</si>
  <si>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</si>
  <si>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</si>
  <si>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</si>
  <si>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</si>
  <si>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</si>
  <si>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</si>
  <si>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</si>
  <si>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</si>
  <si>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</si>
  <si>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</si>
  <si>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</si>
  <si>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</si>
  <si>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</si>
  <si>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</si>
  <si>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</si>
  <si>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</si>
  <si>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</si>
  <si>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</si>
  <si>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</si>
  <si>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</si>
  <si>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</si>
  <si>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</si>
  <si>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</si>
  <si>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</si>
  <si>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</si>
  <si>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</si>
  <si>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</si>
  <si>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</si>
  <si>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</si>
  <si>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</si>
  <si>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</si>
  <si>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</si>
  <si>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</si>
  <si>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</si>
  <si>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</si>
  <si>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</si>
  <si>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</si>
  <si>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</si>
  <si>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</si>
  <si>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</si>
  <si>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</si>
  <si>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</si>
  <si>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</si>
  <si>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</si>
  <si>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</si>
  <si>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</si>
  <si>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</si>
  <si>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</si>
  <si>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</si>
  <si>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</si>
  <si>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</si>
  <si>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</si>
  <si>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</si>
  <si>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</si>
  <si>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</si>
  <si>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</si>
  <si>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</si>
  <si>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</si>
  <si>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</si>
  <si>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</si>
  <si>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</si>
  <si>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</si>
  <si>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</si>
  <si>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</si>
  <si>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</si>
  <si>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</si>
  <si>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</si>
  <si>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</si>
  <si>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</si>
  <si>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</si>
  <si>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</si>
  <si>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</si>
  <si>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</si>
  <si>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</si>
  <si>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</si>
  <si>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</si>
  <si>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</si>
  <si>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</si>
  <si>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</si>
  <si>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</si>
  <si>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</si>
  <si>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</si>
  <si>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</si>
  <si>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</si>
  <si>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</si>
  <si>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</si>
  <si>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</si>
  <si>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</si>
  <si>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</si>
  <si>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</si>
  <si>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</si>
  <si>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</si>
  <si>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</si>
  <si>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</si>
  <si>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</si>
  <si>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</si>
  <si>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</si>
  <si>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</si>
  <si>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</si>
  <si>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</si>
  <si>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</si>
  <si>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</si>
  <si>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</si>
  <si>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</si>
  <si>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</si>
  <si>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</si>
  <si>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</si>
  <si>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</si>
  <si>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</si>
  <si>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</si>
  <si>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</si>
  <si>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</si>
  <si>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</si>
  <si>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</si>
  <si>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</si>
  <si>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</si>
  <si>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</si>
  <si>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</si>
  <si>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</si>
  <si>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</si>
  <si>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</si>
  <si>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</si>
  <si>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</si>
  <si>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</si>
  <si>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</si>
  <si>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</si>
  <si>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</si>
  <si>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</si>
  <si>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</si>
  <si>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</si>
  <si>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</si>
  <si>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</si>
  <si>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</si>
  <si>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</si>
  <si>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</si>
  <si>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</si>
  <si>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</si>
  <si>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</si>
  <si>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</si>
  <si>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</si>
  <si>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</si>
  <si>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</si>
  <si>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</si>
  <si>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</si>
  <si>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</si>
  <si>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</si>
  <si>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</si>
  <si>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</si>
  <si>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</si>
  <si>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</si>
  <si>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</si>
  <si>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</si>
  <si>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</si>
  <si>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</si>
  <si>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</si>
  <si>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</si>
  <si>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</si>
  <si>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</si>
  <si>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</si>
  <si>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</si>
  <si>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</si>
  <si>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</si>
  <si>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</si>
  <si>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</si>
  <si>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</si>
  <si>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</si>
  <si>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</si>
  <si>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</si>
  <si>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</si>
  <si>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</si>
  <si>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</si>
  <si>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</si>
  <si>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</si>
  <si>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</si>
  <si>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</si>
  <si>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</si>
  <si>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</si>
  <si>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</si>
  <si>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</si>
  <si>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</si>
  <si>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</si>
  <si>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</si>
  <si>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</si>
  <si>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</si>
  <si>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</si>
  <si>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</si>
  <si>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</si>
  <si>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</si>
  <si>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</si>
  <si>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</si>
  <si>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</si>
  <si>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</si>
  <si>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</si>
  <si>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</si>
  <si>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</si>
  <si>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</si>
  <si>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</si>
  <si>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</si>
  <si>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</si>
  <si>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</si>
  <si>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</si>
  <si>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</si>
  <si>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</si>
  <si>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</si>
  <si>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</si>
  <si>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</si>
  <si>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</si>
  <si>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</si>
  <si>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</si>
  <si>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</si>
  <si>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</si>
  <si>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</si>
  <si>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</si>
  <si>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</si>
  <si>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</si>
  <si>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</si>
  <si>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</si>
  <si>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</si>
  <si>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</si>
  <si>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</si>
  <si>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</si>
  <si>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</si>
  <si>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</si>
  <si>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</si>
  <si>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</si>
  <si>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</si>
  <si>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</si>
  <si>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</si>
  <si>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</si>
  <si>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</si>
  <si>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</si>
  <si>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</si>
  <si>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</si>
  <si>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</si>
  <si>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</si>
  <si>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</si>
  <si>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</si>
  <si>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</si>
  <si>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</si>
  <si>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</si>
  <si>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</si>
  <si>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</si>
  <si>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</si>
  <si>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</si>
  <si>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</si>
  <si>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</si>
  <si>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</si>
  <si>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</si>
  <si>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</si>
  <si>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</si>
  <si>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</si>
  <si>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</si>
  <si>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</si>
  <si>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</si>
  <si>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</si>
  <si>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</si>
  <si>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</si>
  <si>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</si>
  <si>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</si>
  <si>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</si>
  <si>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</si>
  <si>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</si>
  <si>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</si>
  <si>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</si>
  <si>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</si>
  <si>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</si>
  <si>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</si>
  <si>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</si>
  <si>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</si>
  <si>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</si>
  <si>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</si>
  <si>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</si>
  <si>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</si>
  <si>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</si>
  <si>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</si>
  <si>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</si>
  <si>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</si>
  <si>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</si>
  <si>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</si>
  <si>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</si>
  <si>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</si>
  <si>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</si>
  <si>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</si>
  <si>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</si>
  <si>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</si>
  <si>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</si>
  <si>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</si>
  <si>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</si>
  <si>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</si>
  <si>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</si>
  <si>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</si>
  <si>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</si>
  <si>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</si>
  <si>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</si>
  <si>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</si>
  <si>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</si>
  <si>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</si>
  <si>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</si>
  <si>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</si>
  <si>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</si>
  <si>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</si>
  <si>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</si>
  <si>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</si>
  <si>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</si>
  <si>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</si>
  <si>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</si>
  <si>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</si>
  <si>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</si>
  <si>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</si>
  <si>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</si>
  <si>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</si>
  <si>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</si>
  <si>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</si>
  <si>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</si>
  <si>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</si>
  <si>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</si>
  <si>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</si>
  <si>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</si>
  <si>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</si>
  <si>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</si>
  <si>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</si>
  <si>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</si>
  <si>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</si>
  <si>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</si>
  <si>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</si>
  <si>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</si>
  <si>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</si>
  <si>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</si>
  <si>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</si>
  <si>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</si>
  <si>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</si>
  <si>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</si>
  <si>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</si>
  <si>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</si>
  <si>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</si>
  <si>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</si>
  <si>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</si>
  <si>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</si>
  <si>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</si>
  <si>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</si>
  <si>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</si>
  <si>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</si>
  <si>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</si>
  <si>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</si>
  <si>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</si>
  <si>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</si>
  <si>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</si>
  <si>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</si>
  <si>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</si>
  <si>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</si>
  <si>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</si>
  <si>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</si>
  <si>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</si>
  <si>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</si>
  <si>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</si>
  <si>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</si>
  <si>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</si>
  <si>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</si>
  <si>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</si>
  <si>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</si>
  <si>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</si>
  <si>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</si>
  <si>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</si>
  <si>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</si>
  <si>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</si>
  <si>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</si>
  <si>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</si>
  <si>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</si>
  <si>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</si>
  <si>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</si>
  <si>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</si>
  <si>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</si>
  <si>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</si>
  <si>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</si>
  <si>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</si>
  <si>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</si>
  <si>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</si>
  <si>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</si>
  <si>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</si>
  <si>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</si>
  <si>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</si>
  <si>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</si>
  <si>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</si>
  <si>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</si>
  <si>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</si>
  <si>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</si>
  <si>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</si>
  <si>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</si>
  <si>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</si>
  <si>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</si>
  <si>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</si>
  <si>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</si>
  <si>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</si>
  <si>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</si>
  <si>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</si>
  <si>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</si>
  <si>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</si>
  <si>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</si>
  <si>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</si>
  <si>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</si>
  <si>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</si>
  <si>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</si>
  <si>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</si>
  <si>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</si>
  <si>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</si>
  <si>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</si>
  <si>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</si>
  <si>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</si>
  <si>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</si>
  <si>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</si>
  <si>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</si>
  <si>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</si>
  <si>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</si>
  <si>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</si>
  <si>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</si>
  <si>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</si>
  <si>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</si>
  <si>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</si>
  <si>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</si>
  <si>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</si>
  <si>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</si>
  <si>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</si>
  <si>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</si>
  <si>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</si>
  <si>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</si>
  <si>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</si>
  <si>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</si>
  <si>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</si>
  <si>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</si>
  <si>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</si>
  <si>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</si>
  <si>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</si>
  <si>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</si>
  <si>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</si>
  <si>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</si>
  <si>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</si>
  <si>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</si>
  <si>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</si>
  <si>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</si>
  <si>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</si>
  <si>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</si>
  <si>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</si>
  <si>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</si>
  <si>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</si>
  <si>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</si>
  <si>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</si>
  <si>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</si>
  <si>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</si>
  <si>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</si>
  <si>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</si>
  <si>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</si>
  <si>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</si>
  <si>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</si>
  <si>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</si>
  <si>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</si>
  <si>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</si>
  <si>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</si>
  <si>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</si>
  <si>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</si>
  <si>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</si>
  <si>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</si>
  <si>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</si>
  <si>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</si>
  <si>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</si>
  <si>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</si>
  <si>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</si>
  <si>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</si>
  <si>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</si>
  <si>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</si>
  <si>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</si>
  <si>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</si>
  <si>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</si>
  <si>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</si>
  <si>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</si>
  <si>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</si>
  <si>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</si>
  <si>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</si>
  <si>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</si>
  <si>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</si>
  <si>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</si>
  <si>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</si>
  <si>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</si>
  <si>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</si>
  <si>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</si>
  <si>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</si>
  <si>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</si>
  <si>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</si>
  <si>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</si>
  <si>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</si>
  <si>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</si>
  <si>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</si>
  <si>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</si>
  <si>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</si>
  <si>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</si>
  <si>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</si>
  <si>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</si>
  <si>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</si>
  <si>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</si>
  <si>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</si>
  <si>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</si>
  <si>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</si>
  <si>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</si>
  <si>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</si>
  <si>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</si>
  <si>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</si>
  <si>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</si>
  <si>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</si>
  <si>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</si>
  <si>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</si>
  <si>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</si>
  <si>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</si>
  <si>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</si>
  <si>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</si>
  <si>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</si>
  <si>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</si>
  <si>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</si>
  <si>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</si>
  <si>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</si>
  <si>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</si>
  <si>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</si>
  <si>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</si>
  <si>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</si>
  <si>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</si>
  <si>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</si>
  <si>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</si>
  <si>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</si>
  <si>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</si>
  <si>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</si>
  <si>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</si>
  <si>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</si>
  <si>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</si>
  <si>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</si>
  <si>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</si>
  <si>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</si>
  <si>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</si>
  <si>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</si>
  <si>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</si>
  <si>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</si>
  <si>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</si>
  <si>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</si>
  <si>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</si>
  <si>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</si>
  <si>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</si>
  <si>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</si>
  <si>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</si>
  <si>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</si>
  <si>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</si>
  <si>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</si>
  <si>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</si>
  <si>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</si>
  <si>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</si>
  <si>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</si>
  <si>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</si>
  <si>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</si>
  <si>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</si>
  <si>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</si>
  <si>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</si>
  <si>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</si>
  <si>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</si>
  <si>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</si>
  <si>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</si>
  <si>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</si>
  <si>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</si>
  <si>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</si>
  <si>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</si>
  <si>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</si>
  <si>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</si>
  <si>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</si>
  <si>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</si>
  <si>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</si>
  <si>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</si>
  <si>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</si>
  <si>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</si>
  <si>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</si>
  <si>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</si>
  <si>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</si>
  <si>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</si>
  <si>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</si>
  <si>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</si>
  <si>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</si>
  <si>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</si>
  <si>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</si>
  <si>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</si>
  <si>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</si>
  <si>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</si>
  <si>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</si>
  <si>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</si>
  <si>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</si>
  <si>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</si>
  <si>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</si>
  <si>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</si>
  <si>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</si>
  <si>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</si>
  <si>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</si>
  <si>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</si>
  <si>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</si>
  <si>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</si>
  <si>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</si>
  <si>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</si>
  <si>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</si>
  <si>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</si>
  <si>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</si>
  <si>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</si>
  <si>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</si>
  <si>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</si>
  <si>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</si>
  <si>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</si>
  <si>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</si>
  <si>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</si>
  <si>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</si>
  <si>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</si>
  <si>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</si>
  <si>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</si>
  <si>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</si>
  <si>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</si>
  <si>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</si>
  <si>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</si>
  <si>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</si>
  <si>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</si>
  <si>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</si>
  <si>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</si>
  <si>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</si>
  <si>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</si>
  <si>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</si>
  <si>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</si>
  <si>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</si>
  <si>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</si>
  <si>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</si>
  <si>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</si>
  <si>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</si>
  <si>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</si>
  <si>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</si>
  <si>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</si>
  <si>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</si>
  <si>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</si>
  <si>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</si>
  <si>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</si>
  <si>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</si>
  <si>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</si>
  <si>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</si>
  <si>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</si>
  <si>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</si>
  <si>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</si>
  <si>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</si>
  <si>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</si>
  <si>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</si>
  <si>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</si>
  <si>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</si>
  <si>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</si>
  <si>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</si>
  <si>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</si>
  <si>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</si>
  <si>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</si>
  <si>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</si>
  <si>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</si>
  <si>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</si>
  <si>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</si>
  <si>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</si>
  <si>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</si>
  <si>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</si>
  <si>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</si>
  <si>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</si>
  <si>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</si>
  <si>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</si>
  <si>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</si>
  <si>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</si>
  <si>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</si>
  <si>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</si>
  <si>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</si>
  <si>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</si>
  <si>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</si>
  <si>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</si>
  <si>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</si>
  <si>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</si>
  <si>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</si>
  <si>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</si>
  <si>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</si>
  <si>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</si>
  <si>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</si>
  <si>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</si>
  <si>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</si>
  <si>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</si>
  <si>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</si>
  <si>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</si>
  <si>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</si>
  <si>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</si>
  <si>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</si>
  <si>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</si>
  <si>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</si>
  <si>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</si>
  <si>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</si>
  <si>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</si>
  <si>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</si>
  <si>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</si>
  <si>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</si>
  <si>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</si>
  <si>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</si>
  <si>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</si>
  <si>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</si>
  <si>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</si>
  <si>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</si>
  <si>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</si>
  <si>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</si>
  <si>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</si>
  <si>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</si>
  <si>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</si>
  <si>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</si>
  <si>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</si>
  <si>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</si>
  <si>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</si>
  <si>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</si>
  <si>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</si>
  <si>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</si>
  <si>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</si>
  <si>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</si>
  <si>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</si>
  <si>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</si>
  <si>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</si>
  <si>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</si>
  <si>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</si>
  <si>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</si>
  <si>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</si>
  <si>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</si>
  <si>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</si>
  <si>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</si>
  <si>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</si>
  <si>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</si>
  <si>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</si>
  <si>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</si>
  <si>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</si>
  <si>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</si>
  <si>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</si>
  <si>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</si>
  <si>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</si>
  <si>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</si>
  <si>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</si>
  <si>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</si>
  <si>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</si>
  <si>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</si>
  <si>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</si>
  <si>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</si>
  <si>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</si>
  <si>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</si>
  <si>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</si>
  <si>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</si>
  <si>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</si>
  <si>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</si>
  <si>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</si>
  <si>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</si>
  <si>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</si>
  <si>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</si>
  <si>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</si>
  <si>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</si>
  <si>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</si>
  <si>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</si>
  <si>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</si>
  <si>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</si>
  <si>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</si>
  <si>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</si>
  <si>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</si>
  <si>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</si>
  <si>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</si>
  <si>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</si>
  <si>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</si>
  <si>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</si>
  <si>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</si>
  <si>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</si>
  <si>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</si>
  <si>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</si>
  <si>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</si>
  <si>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</si>
  <si>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</si>
  <si>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</si>
  <si>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</si>
  <si>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</si>
  <si>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</si>
  <si>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</si>
  <si>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</si>
  <si>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</si>
  <si>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</si>
  <si>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</si>
  <si>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</si>
  <si>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</si>
  <si>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</si>
  <si>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</si>
  <si>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</si>
  <si>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</si>
  <si>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</si>
  <si>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</si>
  <si>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</si>
  <si>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</si>
  <si>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</si>
  <si>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</si>
  <si>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</si>
  <si>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</si>
  <si>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</si>
  <si>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</si>
  <si>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</si>
  <si>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</si>
  <si>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</si>
  <si>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</si>
  <si>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</si>
  <si>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</si>
  <si>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</si>
  <si>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</si>
  <si>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</si>
  <si>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</si>
  <si>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</si>
  <si>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</si>
  <si>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</si>
  <si>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</si>
  <si>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</si>
  <si>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</si>
  <si>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</si>
  <si>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</si>
  <si>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</si>
  <si>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</si>
  <si>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</si>
  <si>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</si>
  <si>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</si>
  <si>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</si>
  <si>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</si>
  <si>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</si>
  <si>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</si>
  <si>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</si>
  <si>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</si>
  <si>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</si>
  <si>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</si>
  <si>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</si>
  <si>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</si>
  <si>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</si>
  <si>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</si>
  <si>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</si>
  <si>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</si>
  <si>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</si>
  <si>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</si>
  <si>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</si>
  <si>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</si>
  <si>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</si>
  <si>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</si>
  <si>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</si>
  <si>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</si>
  <si>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</si>
  <si>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</si>
  <si>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</si>
  <si>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</si>
  <si>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</si>
  <si>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</si>
  <si>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</si>
  <si>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</si>
  <si>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</si>
  <si>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</si>
  <si>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</si>
  <si>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</si>
  <si>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</si>
  <si>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</si>
  <si>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</si>
  <si>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</si>
  <si>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</si>
  <si>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</si>
  <si>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</si>
  <si>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</si>
  <si>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</si>
  <si>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</si>
  <si>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</si>
  <si>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</si>
  <si>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</si>
  <si>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</si>
  <si>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</si>
  <si>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</si>
  <si>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</si>
  <si>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</si>
  <si>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</si>
  <si>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</si>
  <si>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</si>
  <si>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</si>
  <si>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</si>
  <si>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</si>
  <si>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</si>
  <si>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</si>
  <si>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</si>
  <si>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</si>
  <si>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</si>
  <si>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</si>
  <si>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</si>
  <si>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</si>
  <si>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</si>
  <si>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</si>
  <si>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</si>
  <si>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</si>
  <si>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</si>
  <si>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</si>
  <si>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</si>
  <si>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</si>
  <si>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</si>
  <si>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</si>
  <si>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</si>
  <si>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</si>
  <si>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</si>
  <si>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</si>
  <si>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</si>
  <si>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</si>
  <si>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</si>
  <si>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</si>
  <si>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</si>
  <si>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</si>
  <si>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</si>
  <si>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</si>
  <si>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</si>
  <si>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</si>
  <si>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</si>
  <si>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</si>
  <si>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</si>
  <si>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</si>
  <si>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</si>
  <si>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</si>
  <si>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</si>
  <si>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</si>
  <si>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</si>
  <si>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</si>
  <si>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</si>
  <si>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</si>
  <si>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</si>
  <si>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</si>
  <si>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</si>
  <si>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</si>
  <si>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</si>
  <si>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</si>
  <si>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</si>
  <si>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</si>
  <si>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</si>
  <si>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</si>
  <si>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</si>
  <si>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</si>
  <si>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</si>
  <si>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</si>
  <si>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</si>
  <si>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</si>
  <si>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</si>
  <si>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</si>
  <si>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</si>
  <si>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</si>
  <si>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</si>
  <si>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</si>
  <si>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</si>
  <si>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</si>
  <si>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</si>
  <si>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</si>
  <si>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</si>
  <si>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</si>
  <si>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</si>
  <si>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</si>
  <si>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</si>
  <si>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</si>
  <si>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</si>
  <si>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</si>
  <si>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</si>
  <si>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</si>
  <si>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</si>
  <si>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</si>
  <si>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</si>
  <si>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</si>
  <si>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</si>
  <si>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</si>
  <si>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</si>
  <si>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</si>
  <si>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</si>
  <si>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</si>
  <si>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</si>
  <si>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</si>
  <si>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</si>
  <si>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</si>
  <si>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</si>
  <si>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</si>
  <si>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</si>
  <si>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</si>
  <si>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</si>
  <si>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</si>
  <si>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</si>
  <si>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</si>
  <si>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</si>
  <si>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</si>
  <si>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</si>
  <si>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</si>
  <si>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</si>
  <si>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</si>
  <si>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</si>
  <si>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</si>
  <si>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</si>
  <si>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</si>
  <si>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</si>
  <si>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</si>
  <si>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</si>
  <si>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</si>
  <si>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</si>
  <si>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</si>
  <si>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</si>
  <si>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</si>
  <si>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</si>
  <si>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</si>
  <si>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</si>
  <si>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</si>
  <si>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</si>
  <si>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</si>
  <si>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</si>
  <si>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</si>
  <si>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</si>
  <si>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</si>
  <si>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</si>
  <si>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</si>
  <si>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</si>
  <si>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</si>
  <si>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</si>
  <si>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</si>
  <si>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</si>
  <si>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</si>
  <si>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</si>
  <si>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</si>
  <si>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</si>
  <si>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</si>
  <si>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</si>
  <si>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</si>
  <si>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</si>
  <si>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</si>
  <si>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</si>
  <si>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</si>
  <si>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</si>
  <si>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</si>
  <si>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</si>
  <si>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</si>
  <si>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</si>
  <si>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</si>
  <si>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</si>
  <si>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</si>
  <si>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</si>
  <si>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</si>
  <si>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</si>
  <si>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</si>
  <si>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</si>
  <si>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</si>
  <si>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</si>
  <si>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</si>
  <si>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</si>
  <si>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</si>
  <si>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</si>
  <si>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</si>
  <si>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</si>
  <si>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</si>
  <si>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</si>
  <si>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</si>
  <si>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</si>
  <si>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</si>
  <si>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</si>
  <si>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</si>
  <si>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</si>
  <si>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</si>
  <si>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</si>
  <si>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</si>
  <si>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</si>
  <si>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</si>
  <si>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</si>
  <si>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</si>
  <si>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</si>
  <si>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</si>
  <si>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</si>
  <si>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</si>
  <si>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</si>
  <si>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</si>
  <si>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</si>
  <si>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</si>
  <si>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</si>
  <si>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</si>
  <si>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</si>
  <si>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</si>
  <si>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</si>
  <si>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</si>
  <si>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</si>
  <si>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</si>
  <si>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</si>
  <si>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</si>
  <si>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</si>
  <si>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</si>
  <si>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</si>
  <si>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</si>
  <si>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</si>
  <si>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</si>
  <si>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</si>
  <si>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</si>
  <si>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</si>
  <si>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</si>
  <si>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</si>
  <si>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</si>
  <si>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</si>
  <si>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</si>
  <si>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</si>
  <si>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</si>
  <si>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</si>
  <si>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</si>
  <si>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</si>
  <si>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</si>
  <si>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</si>
  <si>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</si>
  <si>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</si>
  <si>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</si>
  <si>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</si>
  <si>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</si>
  <si>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</si>
  <si>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</si>
  <si>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</si>
  <si>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</si>
  <si>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</si>
  <si>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</si>
  <si>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</si>
  <si>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</si>
  <si>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</si>
  <si>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</si>
  <si>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</si>
  <si>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</si>
  <si>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</si>
  <si>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</si>
  <si>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</si>
  <si>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</si>
  <si>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</si>
  <si>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</si>
  <si>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</si>
  <si>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</si>
  <si>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</si>
  <si>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</si>
  <si>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</si>
  <si>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</si>
  <si>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</si>
  <si>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</si>
  <si>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</si>
  <si>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</si>
  <si>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</si>
  <si>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</si>
  <si>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</si>
  <si>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</si>
  <si>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</si>
  <si>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</si>
  <si>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</si>
  <si>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</si>
  <si>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</si>
  <si>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</si>
  <si>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</si>
  <si>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</si>
  <si>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</si>
  <si>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</si>
  <si>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</si>
  <si>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</si>
  <si>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</si>
  <si>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</si>
  <si>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</si>
  <si>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</si>
  <si>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</si>
  <si>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</si>
  <si>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</si>
  <si>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</si>
  <si>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</si>
  <si>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</si>
  <si>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</si>
  <si>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</si>
  <si>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</si>
  <si>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</si>
  <si>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</si>
  <si>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</si>
  <si>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</si>
  <si>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</si>
  <si>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</si>
  <si>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</si>
  <si>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</si>
  <si>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</si>
  <si>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</si>
  <si>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</si>
  <si>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</si>
  <si>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</si>
  <si>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</si>
  <si>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</si>
  <si>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</si>
  <si>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</si>
  <si>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</si>
  <si>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</si>
  <si>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</si>
  <si>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</si>
  <si>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</si>
  <si>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</si>
  <si>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</si>
  <si>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</si>
  <si>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</si>
  <si>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</si>
  <si>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</si>
  <si>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</si>
  <si>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</si>
  <si>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</si>
  <si>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</si>
  <si>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</si>
  <si>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</si>
  <si>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</si>
  <si>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</si>
  <si>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</si>
  <si>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</si>
  <si>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</si>
  <si>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</si>
  <si>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</si>
  <si>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</si>
  <si>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</si>
  <si>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</si>
  <si>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</si>
  <si>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</si>
  <si>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</si>
  <si>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</si>
  <si>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</si>
  <si>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</si>
  <si>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</si>
  <si>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</si>
  <si>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</si>
  <si>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</si>
  <si>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</si>
  <si>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</si>
  <si>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</si>
  <si>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</si>
  <si>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</si>
  <si>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</si>
  <si>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</si>
  <si>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</si>
  <si>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</si>
  <si>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</si>
  <si>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</si>
  <si>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</si>
  <si>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</si>
  <si>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</si>
  <si>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</si>
  <si>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</si>
  <si>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</si>
  <si>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</si>
  <si>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</si>
  <si>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</si>
  <si>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</si>
  <si>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</si>
  <si>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</si>
  <si>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</si>
  <si>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</si>
  <si>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</si>
  <si>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</si>
  <si>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</si>
  <si>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</si>
  <si>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</si>
  <si>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</si>
  <si>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</si>
  <si>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</si>
  <si>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</si>
  <si>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</si>
  <si>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</si>
  <si>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</si>
  <si>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</si>
  <si>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</si>
  <si>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</si>
  <si>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</si>
  <si>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</si>
  <si>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</si>
  <si>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</si>
  <si>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</si>
  <si>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</si>
  <si>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</si>
  <si>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</si>
  <si>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</si>
  <si>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</si>
  <si>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</si>
  <si>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</si>
  <si>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</si>
  <si>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</si>
  <si>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</si>
  <si>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</si>
  <si>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</si>
  <si>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</si>
  <si>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</si>
  <si>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</si>
  <si>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</si>
  <si>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</si>
  <si>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</si>
  <si>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</si>
  <si>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</si>
  <si>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</si>
  <si>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</si>
  <si>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</si>
  <si>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</si>
  <si>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</si>
  <si>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</si>
  <si>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</si>
  <si>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</si>
  <si>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</si>
  <si>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</si>
  <si>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</si>
  <si>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</si>
  <si>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</si>
  <si>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</si>
  <si>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</si>
  <si>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</si>
  <si>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</si>
  <si>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</si>
  <si>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</si>
  <si>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</si>
  <si>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</si>
  <si>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</si>
  <si>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</si>
  <si>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</si>
  <si>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</si>
  <si>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</si>
  <si>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</si>
  <si>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</si>
  <si>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</si>
  <si>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</si>
  <si>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</si>
  <si>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</si>
  <si>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</si>
  <si>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</si>
  <si>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</si>
  <si>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</si>
  <si>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</si>
  <si>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</si>
  <si>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</si>
  <si>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</si>
  <si>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</si>
  <si>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</si>
  <si>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</si>
  <si>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</si>
  <si>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</si>
  <si>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</si>
  <si>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</si>
  <si>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</si>
  <si>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</si>
  <si>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</si>
  <si>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</si>
  <si>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</si>
  <si>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</si>
  <si>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</si>
  <si>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</si>
  <si>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</si>
  <si>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</si>
  <si>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</si>
  <si>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</si>
  <si>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</si>
  <si>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</si>
  <si>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</si>
  <si>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</si>
  <si>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</si>
  <si>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</si>
  <si>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</si>
  <si>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</si>
  <si>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</si>
  <si>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</si>
  <si>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</si>
  <si>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</si>
  <si>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</si>
  <si>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</si>
  <si>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</si>
  <si>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</si>
  <si>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</si>
  <si>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</si>
  <si>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</si>
  <si>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</si>
  <si>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</si>
  <si>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</si>
  <si>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</si>
  <si>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</si>
  <si>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</si>
  <si>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</si>
  <si>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</si>
  <si>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</si>
  <si>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</si>
  <si>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</si>
  <si>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</si>
  <si>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</si>
  <si>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</si>
  <si>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</si>
  <si>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</si>
  <si>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</si>
  <si>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</si>
  <si>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</si>
  <si>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</si>
  <si>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</si>
  <si>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</si>
  <si>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</si>
  <si>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</si>
  <si>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</si>
  <si>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</si>
  <si>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</si>
  <si>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</si>
  <si>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</si>
  <si>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</si>
  <si>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</si>
  <si>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</si>
  <si>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</si>
  <si>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</si>
  <si>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</si>
  <si>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</si>
  <si>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</si>
  <si>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</si>
  <si>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</si>
  <si>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</si>
  <si>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</si>
  <si>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</si>
  <si>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</si>
  <si>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</si>
  <si>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</si>
  <si>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</si>
  <si>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</si>
  <si>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</si>
  <si>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</si>
  <si>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</si>
  <si>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</si>
  <si>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</si>
  <si>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</si>
  <si>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</si>
  <si>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</si>
  <si>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</si>
  <si>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</si>
  <si>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</si>
  <si>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</si>
  <si>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</si>
  <si>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</si>
  <si>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</si>
  <si>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</si>
  <si>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</si>
  <si>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</si>
  <si>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</si>
  <si>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</si>
  <si>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</si>
  <si>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</si>
  <si>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</si>
  <si>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</si>
  <si>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</si>
  <si>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</si>
  <si>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</si>
  <si>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</si>
  <si>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</si>
  <si>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</si>
  <si>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</si>
  <si>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</si>
  <si>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</si>
  <si>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</si>
  <si>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</si>
  <si>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</si>
  <si>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</si>
  <si>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</si>
  <si>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</si>
  <si>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</si>
  <si>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</si>
  <si>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</si>
  <si>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</si>
  <si>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</si>
  <si>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</si>
  <si>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</si>
  <si>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</si>
  <si>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</si>
  <si>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</si>
  <si>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</si>
  <si>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</si>
  <si>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</si>
  <si>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</si>
  <si>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</si>
  <si>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</si>
  <si>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</si>
  <si>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</si>
  <si>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</si>
  <si>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</si>
  <si>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</si>
  <si>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</si>
  <si>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</si>
  <si>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</si>
  <si>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</si>
  <si>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</si>
  <si>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</si>
  <si>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</si>
  <si>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</si>
  <si>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</si>
  <si>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</si>
  <si>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</si>
  <si>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</si>
  <si>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</si>
  <si>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</si>
  <si>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</si>
  <si>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</si>
  <si>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</si>
  <si>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</si>
  <si>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</si>
  <si>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</si>
  <si>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</si>
  <si>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</si>
  <si>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</si>
  <si>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</si>
  <si>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</si>
  <si>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</si>
  <si>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</si>
  <si>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</si>
  <si>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</si>
  <si>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</si>
  <si>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</si>
  <si>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</si>
  <si>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</si>
  <si>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</si>
  <si>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</si>
  <si>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</si>
  <si>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</si>
  <si>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</si>
  <si>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</si>
  <si>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</si>
  <si>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</si>
  <si>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</si>
  <si>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</si>
  <si>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</si>
  <si>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</si>
  <si>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</si>
  <si>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</si>
  <si>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</si>
  <si>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</si>
  <si>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</si>
  <si>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</si>
  <si>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</si>
  <si>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</si>
  <si>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</si>
  <si>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</si>
  <si>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</si>
  <si>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</si>
  <si>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</si>
  <si>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</si>
  <si>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</si>
  <si>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</si>
  <si>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</si>
  <si>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</si>
  <si>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</si>
  <si>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</si>
  <si>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</si>
  <si>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</si>
  <si>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</si>
  <si>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</si>
  <si>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</si>
  <si>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</si>
  <si>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</si>
  <si>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</si>
  <si>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</si>
  <si>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</si>
  <si>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</si>
  <si>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</si>
  <si>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</si>
  <si>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</si>
  <si>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</si>
  <si>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</si>
  <si>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</si>
  <si>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</si>
  <si>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</si>
  <si>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</si>
  <si>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</si>
  <si>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</si>
  <si>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</si>
  <si>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</si>
  <si>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</si>
  <si>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</si>
  <si>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</si>
  <si>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</si>
  <si>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</si>
  <si>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</si>
  <si>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</si>
  <si>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</si>
  <si>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</si>
  <si>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</si>
  <si>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</si>
  <si>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</si>
  <si>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</si>
  <si>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</si>
  <si>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</si>
  <si>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</si>
  <si>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</si>
  <si>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</si>
  <si>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</si>
  <si>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</si>
  <si>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</si>
  <si>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</si>
  <si>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</si>
  <si>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</si>
  <si>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</si>
  <si>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</si>
  <si>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</si>
  <si>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</si>
  <si>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</si>
  <si>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</si>
  <si>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</si>
  <si>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</si>
  <si>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</si>
  <si>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</si>
  <si>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</si>
  <si>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</si>
  <si>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</si>
  <si>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</si>
  <si>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</si>
  <si>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</si>
  <si>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</si>
  <si>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</si>
  <si>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</si>
  <si>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</si>
  <si>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</si>
  <si>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</si>
  <si>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</si>
  <si>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</si>
  <si>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</si>
  <si>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</si>
  <si>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</si>
  <si>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</si>
  <si>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</si>
  <si>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</si>
  <si>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</si>
  <si>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</si>
  <si>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</si>
  <si>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</si>
  <si>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</si>
  <si>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</si>
  <si>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</si>
  <si>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</si>
  <si>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</si>
  <si>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</si>
  <si>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</si>
  <si>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</si>
  <si>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</si>
  <si>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</si>
  <si>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</si>
  <si>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</si>
  <si>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</si>
  <si>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</si>
  <si>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</si>
  <si>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</si>
  <si>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</si>
  <si>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</si>
  <si>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</si>
  <si>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</si>
  <si>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</si>
  <si>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</si>
  <si>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</si>
  <si>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</si>
  <si>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</si>
  <si>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</si>
  <si>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</si>
  <si>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</si>
  <si>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</si>
  <si>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</si>
  <si>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</si>
  <si>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</si>
  <si>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</si>
  <si>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</si>
  <si>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</si>
  <si>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</si>
  <si>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</si>
  <si>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</si>
  <si>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</si>
  <si>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</si>
  <si>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</si>
  <si>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</si>
  <si>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</si>
  <si>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</si>
  <si>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</si>
  <si>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</si>
  <si>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</si>
  <si>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</si>
  <si>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</si>
  <si>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</si>
  <si>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</si>
  <si>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</si>
  <si>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</si>
  <si>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</si>
  <si>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</si>
  <si>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</si>
  <si>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</si>
  <si>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</si>
  <si>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</si>
  <si>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</si>
  <si>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</si>
  <si>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</si>
  <si>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</si>
  <si>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</si>
  <si>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</si>
  <si>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</si>
  <si>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</si>
  <si>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</si>
  <si>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</si>
  <si>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</si>
  <si>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</si>
  <si>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</si>
  <si>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</si>
  <si>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</si>
  <si>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</si>
  <si>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</si>
  <si>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</si>
  <si>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</si>
  <si>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</si>
  <si>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</si>
  <si>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</si>
  <si>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</si>
  <si>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</si>
  <si>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</si>
  <si>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</si>
  <si>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</si>
  <si>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</si>
  <si>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</si>
  <si>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</si>
  <si>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</si>
  <si>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</si>
  <si>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</si>
  <si>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</si>
  <si>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</si>
  <si>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</si>
  <si>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</si>
  <si>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</si>
  <si>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</si>
  <si>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</si>
  <si>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</si>
  <si>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</si>
  <si>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</si>
  <si>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</si>
  <si>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</si>
  <si>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</si>
  <si>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</si>
  <si>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</si>
  <si>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</si>
  <si>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</si>
  <si>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</si>
  <si>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</si>
  <si>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</si>
  <si>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</si>
  <si>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</si>
  <si>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</si>
  <si>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</si>
  <si>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</si>
  <si>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</si>
  <si>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</si>
  <si>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</si>
  <si>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</si>
  <si>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</si>
  <si>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</si>
  <si>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</si>
  <si>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</si>
  <si>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</si>
  <si>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</si>
  <si>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</si>
  <si>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</si>
  <si>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</si>
  <si>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</si>
  <si>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</si>
  <si>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</si>
  <si>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</si>
  <si>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</si>
  <si>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</si>
  <si>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</si>
  <si>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</si>
  <si>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</si>
  <si>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</si>
  <si>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</si>
  <si>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</si>
  <si>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</si>
  <si>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</si>
  <si>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</si>
  <si>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</si>
  <si>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</si>
  <si>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</si>
  <si>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</si>
  <si>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</si>
  <si>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</si>
  <si>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</si>
  <si>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</si>
  <si>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</si>
  <si>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</si>
  <si>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</si>
  <si>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</si>
  <si>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</si>
  <si>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</si>
  <si>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</si>
  <si>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</si>
  <si>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</si>
  <si>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</si>
  <si>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</si>
  <si>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</si>
  <si>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</si>
  <si>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</si>
  <si>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</si>
  <si>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</si>
  <si>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</si>
  <si>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</si>
  <si>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</si>
  <si>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</si>
  <si>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</si>
  <si>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</si>
  <si>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</si>
  <si>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</si>
  <si>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</si>
  <si>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</si>
  <si>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</si>
  <si>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</si>
  <si>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</si>
  <si>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</si>
  <si>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</si>
  <si>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</si>
  <si>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</si>
  <si>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</si>
  <si>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</si>
  <si>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</si>
  <si>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</si>
  <si>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</si>
  <si>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</si>
  <si>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</si>
  <si>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</si>
  <si>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</si>
  <si>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</si>
  <si>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</si>
  <si>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</si>
  <si>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</si>
  <si>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</si>
  <si>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</si>
  <si>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</si>
  <si>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</si>
  <si>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</si>
  <si>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</si>
  <si>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</si>
  <si>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</si>
  <si>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</si>
  <si>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</si>
  <si>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</si>
  <si>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</si>
  <si>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</si>
  <si>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</si>
  <si>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</si>
  <si>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</si>
  <si>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</si>
  <si>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</si>
  <si>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</si>
  <si>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</si>
  <si>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</si>
  <si>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</si>
  <si>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</si>
  <si>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</si>
  <si>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</si>
  <si>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</si>
  <si>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</si>
  <si>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</si>
  <si>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</si>
  <si>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</si>
  <si>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</si>
  <si>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</si>
  <si>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</si>
  <si>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</si>
  <si>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</si>
  <si>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</si>
  <si>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</si>
  <si>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</si>
  <si>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</si>
  <si>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</si>
  <si>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</si>
  <si>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</si>
  <si>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</si>
  <si>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</si>
  <si>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</si>
  <si>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</si>
  <si>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</si>
  <si>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</si>
  <si>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</si>
  <si>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</si>
  <si>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</si>
  <si>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</si>
  <si>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</si>
  <si>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</si>
  <si>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</si>
  <si>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</si>
  <si>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</si>
  <si>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</si>
  <si>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</si>
  <si>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</si>
  <si>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</si>
  <si>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</si>
  <si>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</si>
  <si>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</si>
  <si>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</si>
  <si>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</si>
  <si>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</si>
  <si>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</si>
  <si>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</si>
  <si>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</si>
  <si>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</si>
  <si>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</si>
  <si>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</si>
  <si>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</si>
  <si>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</si>
  <si>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</si>
  <si>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</si>
  <si>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</si>
  <si>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</si>
  <si>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</si>
  <si>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</si>
  <si>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</si>
  <si>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</si>
  <si>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</si>
  <si>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</si>
  <si>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</si>
  <si>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</si>
  <si>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</si>
  <si>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</si>
  <si>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</si>
  <si>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</si>
  <si>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</si>
  <si>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</si>
  <si>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</si>
  <si>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</si>
  <si>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</si>
  <si>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</si>
  <si>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</si>
  <si>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</si>
  <si>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</si>
  <si>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</si>
  <si>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</si>
  <si>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</si>
  <si>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</si>
  <si>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</si>
  <si>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</si>
  <si>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</si>
  <si>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</si>
  <si>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</si>
  <si>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</si>
  <si>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</si>
  <si>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</si>
  <si>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</si>
  <si>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</si>
  <si>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</si>
  <si>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</si>
  <si>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</si>
  <si>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</si>
  <si>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</si>
  <si>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</si>
  <si>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</si>
  <si>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</si>
  <si>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</si>
  <si>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</si>
  <si>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</si>
  <si>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</si>
  <si>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</si>
  <si>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</si>
  <si>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</si>
  <si>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</si>
  <si>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</si>
  <si>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</si>
  <si>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</si>
  <si>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</si>
  <si>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</si>
  <si>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</si>
  <si>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</si>
  <si>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</si>
  <si>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</si>
  <si>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</si>
  <si>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</si>
  <si>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</si>
  <si>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</si>
  <si>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</si>
  <si>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</si>
  <si>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</si>
  <si>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</si>
  <si>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</si>
  <si>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</si>
  <si>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</si>
  <si>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</si>
  <si>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</si>
  <si>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</si>
  <si>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</si>
  <si>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</si>
  <si>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</si>
  <si>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</si>
  <si>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</si>
  <si>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</si>
  <si>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</si>
  <si>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</si>
  <si>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</si>
  <si>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</si>
  <si>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</si>
  <si>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</si>
  <si>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</si>
  <si>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</si>
  <si>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</si>
  <si>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</si>
  <si>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</si>
  <si>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</si>
  <si>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</si>
  <si>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</si>
  <si>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</si>
  <si>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</si>
  <si>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</si>
  <si>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</si>
  <si>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</si>
  <si>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</si>
  <si>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</si>
  <si>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</si>
  <si>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</si>
  <si>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</si>
  <si>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</si>
  <si>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</si>
  <si>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</si>
  <si>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</si>
  <si>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</si>
  <si>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</si>
  <si>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</si>
  <si>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</si>
  <si>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</si>
  <si>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</si>
  <si>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</si>
  <si>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</si>
  <si>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</si>
  <si>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</si>
  <si>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</si>
  <si>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</si>
  <si>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</si>
  <si>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</si>
  <si>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</si>
  <si>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</si>
  <si>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</si>
  <si>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</si>
  <si>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</si>
  <si>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</si>
  <si>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</si>
  <si>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</si>
  <si>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</si>
  <si>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</si>
  <si>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</si>
  <si>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</si>
  <si>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</si>
  <si>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</si>
  <si>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</si>
  <si>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</si>
  <si>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</si>
  <si>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</si>
  <si>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</si>
  <si>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</si>
  <si>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</si>
  <si>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</si>
  <si>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</si>
  <si>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</si>
  <si>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</si>
  <si>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</si>
  <si>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</si>
  <si>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</si>
  <si>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</si>
  <si>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</si>
  <si>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</si>
  <si>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</si>
  <si>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</si>
  <si>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</si>
  <si>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</si>
  <si>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</si>
  <si>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</si>
  <si>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</si>
  <si>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</si>
  <si>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</si>
  <si>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</si>
  <si>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</si>
  <si>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</si>
  <si>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</si>
  <si>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</si>
  <si>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</si>
  <si>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</si>
  <si>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</si>
  <si>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</si>
  <si>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</si>
  <si>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</si>
  <si>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</si>
  <si>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</si>
  <si>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</si>
  <si>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</si>
  <si>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</si>
  <si>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</si>
  <si>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</si>
  <si>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</si>
  <si>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</si>
  <si>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</si>
  <si>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</si>
  <si>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</si>
  <si>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</si>
  <si>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</si>
  <si>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</si>
  <si>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</si>
  <si>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</si>
  <si>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</si>
  <si>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</si>
  <si>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</si>
  <si>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</si>
  <si>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</si>
  <si>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</si>
  <si>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</si>
  <si>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</si>
  <si>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</si>
  <si>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</si>
  <si>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</si>
  <si>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</si>
  <si>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</si>
  <si>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</si>
  <si>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</si>
  <si>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</si>
  <si>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</si>
  <si>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</si>
  <si>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</si>
  <si>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</si>
  <si>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</si>
  <si>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</si>
  <si>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</si>
  <si>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</si>
  <si>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</si>
  <si>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</si>
  <si>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</si>
  <si>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</si>
  <si>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</si>
  <si>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</si>
  <si>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</si>
  <si>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</si>
  <si>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</si>
  <si>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</si>
  <si>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</si>
  <si>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</si>
  <si>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</si>
  <si>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</si>
  <si>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</si>
  <si>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</si>
  <si>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</si>
  <si>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</si>
  <si>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</si>
  <si>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</si>
  <si>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</si>
  <si>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</si>
  <si>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</si>
  <si>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</si>
  <si>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</si>
  <si>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</si>
  <si>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</si>
  <si>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</si>
  <si>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</si>
  <si>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</si>
  <si>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</si>
  <si>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</si>
  <si>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</si>
  <si>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</si>
  <si>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</si>
  <si>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</si>
  <si>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</si>
  <si>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</si>
  <si>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</si>
  <si>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</si>
  <si>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</si>
  <si>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</si>
  <si>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</si>
  <si>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</si>
  <si>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</si>
  <si>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</si>
  <si>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</si>
  <si>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</si>
  <si>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</si>
  <si>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</si>
  <si>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</si>
  <si>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</si>
  <si>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</si>
  <si>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</si>
  <si>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</si>
  <si>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</si>
  <si>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</si>
  <si>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</si>
  <si>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</si>
  <si>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</si>
  <si>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</si>
  <si>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</si>
  <si>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</si>
  <si>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</si>
  <si>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</si>
  <si>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</si>
  <si>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</si>
  <si>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</si>
  <si>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</si>
  <si>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</si>
  <si>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</si>
  <si>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</si>
  <si>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</si>
  <si>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</si>
  <si>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</si>
  <si>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</si>
  <si>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</si>
  <si>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</si>
  <si>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</si>
  <si>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</si>
  <si>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</si>
  <si>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</si>
  <si>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</si>
  <si>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</si>
  <si>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</si>
  <si>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</si>
  <si>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</si>
  <si>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</si>
  <si>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</si>
  <si>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</si>
  <si>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</si>
  <si>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</si>
  <si>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</si>
  <si>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</si>
  <si>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</si>
  <si>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</si>
  <si>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</si>
  <si>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</si>
  <si>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</si>
  <si>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</si>
  <si>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</si>
  <si>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</si>
  <si>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</si>
  <si>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</si>
  <si>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</si>
  <si>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</si>
  <si>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</si>
  <si>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</si>
  <si>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</si>
  <si>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</si>
  <si>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</si>
  <si>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</si>
  <si>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</si>
  <si>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</si>
  <si>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</si>
  <si>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</si>
  <si>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</si>
  <si>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</si>
  <si>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</si>
  <si>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</si>
  <si>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</si>
  <si>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</si>
  <si>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</si>
  <si>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</si>
  <si>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</si>
  <si>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</si>
  <si>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</si>
  <si>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</si>
  <si>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</si>
  <si>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</si>
  <si>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</si>
  <si>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</si>
  <si>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</si>
  <si>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</si>
  <si>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</si>
  <si>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</si>
  <si>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</si>
  <si>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</si>
  <si>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</si>
  <si>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</si>
  <si>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</si>
  <si>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</si>
  <si>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</si>
  <si>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</si>
  <si>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</si>
  <si>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</si>
  <si>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</si>
  <si>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</si>
  <si>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</si>
  <si>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</si>
  <si>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</si>
  <si>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</si>
  <si>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</si>
  <si>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</si>
  <si>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</si>
  <si>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</si>
  <si>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</si>
  <si>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</si>
  <si>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</si>
  <si>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</si>
  <si>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</si>
  <si>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</si>
  <si>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</si>
  <si>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</si>
  <si>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</si>
  <si>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</si>
  <si>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</si>
  <si>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</si>
  <si>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</si>
  <si>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</si>
  <si>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</si>
  <si>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</si>
  <si>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</si>
  <si>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</si>
  <si>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</si>
  <si>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</si>
  <si>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</si>
  <si>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</si>
  <si>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</si>
  <si>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</si>
  <si>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</si>
  <si>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</si>
  <si>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</si>
  <si>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</si>
  <si>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</si>
  <si>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</si>
  <si>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</si>
  <si>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</si>
  <si>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</si>
  <si>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</si>
  <si>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</si>
  <si>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</si>
  <si>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</si>
  <si>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</si>
  <si>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</si>
  <si>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</si>
  <si>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</si>
  <si>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</si>
  <si>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</si>
  <si>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</si>
  <si>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</si>
  <si>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</si>
  <si>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</si>
  <si>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</si>
  <si>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</si>
  <si>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</si>
  <si>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</si>
  <si>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</si>
  <si>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</si>
  <si>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</si>
  <si>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</si>
  <si>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</si>
  <si>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</si>
  <si>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</si>
  <si>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</si>
  <si>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</si>
  <si>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</si>
  <si>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</si>
  <si>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</si>
  <si>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</si>
  <si>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</si>
  <si>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</si>
  <si>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</si>
  <si>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</si>
  <si>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</si>
  <si>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</si>
  <si>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</si>
  <si>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</si>
  <si>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</si>
  <si>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</si>
  <si>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</si>
  <si>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</si>
  <si>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</si>
  <si>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</si>
  <si>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</si>
  <si>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</si>
  <si>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</si>
  <si>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</si>
  <si>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</si>
  <si>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</si>
  <si>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</si>
  <si>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</si>
  <si>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</si>
  <si>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</si>
  <si>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</si>
  <si>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</si>
  <si>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</si>
  <si>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</si>
  <si>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</si>
  <si>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</si>
  <si>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</si>
  <si>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</si>
  <si>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</si>
  <si>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</si>
  <si>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</si>
  <si>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</si>
  <si>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</si>
  <si>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</si>
  <si>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</si>
  <si>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</si>
  <si>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</si>
  <si>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</si>
  <si>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</si>
  <si>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</si>
  <si>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</si>
  <si>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</si>
  <si>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</si>
  <si>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</si>
  <si>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</si>
  <si>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</si>
  <si>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</si>
  <si>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</si>
  <si>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</si>
  <si>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</si>
  <si>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</si>
  <si>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</si>
  <si>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</si>
  <si>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</si>
  <si>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</si>
  <si>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</si>
  <si>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</si>
  <si>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</si>
  <si>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</si>
  <si>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</si>
  <si>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</si>
  <si>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</si>
  <si>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</si>
  <si>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</si>
  <si>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</si>
  <si>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</si>
  <si>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</si>
  <si>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</si>
  <si>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</si>
  <si>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</si>
  <si>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</si>
  <si>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</si>
  <si>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</si>
  <si>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</si>
  <si>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</si>
  <si>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</si>
  <si>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</si>
  <si>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</si>
  <si>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</si>
  <si>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</si>
  <si>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</si>
  <si>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</si>
  <si>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</si>
  <si>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</si>
  <si>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</si>
  <si>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</si>
  <si>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</si>
  <si>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</si>
  <si>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</si>
  <si>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</si>
  <si>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</si>
  <si>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</si>
  <si>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</si>
  <si>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</si>
  <si>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</si>
  <si>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</si>
  <si>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</si>
  <si>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</si>
  <si>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</si>
  <si>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</si>
  <si>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</si>
  <si>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</si>
  <si>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</si>
  <si>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</si>
  <si>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</si>
  <si>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</si>
  <si>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</si>
  <si>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</si>
  <si>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</si>
  <si>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</si>
  <si>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</si>
  <si>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</si>
  <si>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</si>
  <si>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</si>
  <si>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</si>
  <si>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</si>
  <si>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</si>
  <si>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</si>
  <si>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</si>
  <si>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</si>
  <si>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</si>
  <si>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</si>
  <si>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</si>
  <si>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</si>
  <si>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</si>
  <si>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</si>
  <si>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</si>
  <si>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</si>
  <si>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</si>
  <si>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</si>
  <si>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</si>
  <si>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</si>
  <si>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</si>
  <si>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</si>
  <si>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</si>
  <si>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</si>
  <si>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</si>
  <si>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</si>
  <si>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</si>
  <si>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</si>
  <si>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</si>
  <si>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</si>
  <si>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</si>
  <si>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</si>
  <si>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</si>
  <si>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</si>
  <si>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</si>
  <si>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</si>
  <si>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</si>
  <si>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</si>
  <si>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</si>
  <si>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</si>
  <si>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</si>
  <si>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</si>
  <si>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</si>
  <si>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</si>
  <si>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</si>
  <si>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</si>
  <si>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</si>
  <si>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</si>
  <si>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</si>
  <si>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</si>
  <si>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</si>
  <si>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</si>
  <si>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</si>
  <si>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</si>
  <si>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</si>
  <si>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</si>
  <si>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</si>
  <si>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</si>
  <si>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</si>
  <si>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</si>
  <si>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</si>
  <si>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</si>
  <si>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</si>
  <si>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</si>
  <si>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</si>
  <si>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</si>
  <si>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</si>
  <si>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</si>
  <si>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</si>
  <si>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</si>
  <si>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</si>
  <si>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</si>
  <si>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</si>
  <si>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</si>
  <si>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</si>
  <si>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</si>
  <si>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</si>
  <si>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</si>
  <si>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</si>
  <si>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</si>
  <si>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</si>
  <si>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</si>
  <si>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</si>
  <si>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</si>
  <si>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</si>
  <si>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</si>
  <si>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</si>
  <si>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</si>
  <si>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</si>
  <si>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</si>
  <si>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</si>
  <si>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</si>
  <si>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</si>
  <si>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</si>
  <si>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</si>
  <si>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</si>
  <si>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</si>
  <si>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</si>
  <si>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</si>
  <si>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</si>
  <si>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</si>
  <si>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</si>
  <si>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</si>
  <si>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</si>
  <si>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</si>
  <si>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</si>
  <si>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</si>
  <si>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</si>
  <si>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</si>
  <si>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</si>
  <si>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</si>
  <si>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</si>
  <si>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</si>
  <si>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</si>
  <si>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</si>
  <si>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</si>
  <si>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</si>
  <si>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</si>
  <si>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</si>
  <si>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</si>
  <si>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</si>
  <si>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</si>
  <si>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</si>
  <si>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</si>
  <si>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</si>
  <si>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</si>
  <si>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</si>
  <si>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</si>
  <si>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</si>
  <si>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</si>
  <si>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</si>
  <si>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</si>
  <si>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</si>
  <si>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</si>
  <si>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</si>
  <si>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</si>
  <si>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</si>
  <si>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</si>
  <si>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</si>
  <si>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</si>
  <si>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</si>
  <si>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</si>
  <si>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</si>
  <si>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</si>
  <si>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</si>
  <si>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</si>
  <si>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</si>
  <si>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</si>
  <si>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</si>
  <si>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</si>
  <si>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</si>
  <si>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</si>
  <si>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</si>
  <si>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</si>
  <si>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</si>
  <si>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</si>
  <si>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</si>
  <si>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</si>
  <si>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</si>
  <si>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</si>
  <si>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</si>
  <si>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</si>
  <si>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</si>
  <si>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</si>
  <si>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</si>
  <si>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</si>
  <si>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</si>
  <si>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</si>
  <si>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</si>
  <si>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</si>
  <si>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</si>
  <si>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</si>
  <si>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</si>
  <si>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</si>
  <si>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</si>
  <si>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</si>
  <si>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</si>
  <si>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</si>
  <si>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</si>
  <si>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</si>
  <si>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</si>
  <si>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</si>
  <si>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</si>
  <si>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</si>
  <si>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</si>
  <si>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</si>
  <si>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</si>
  <si>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</si>
  <si>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</si>
  <si>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</si>
  <si>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</si>
  <si>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</si>
  <si>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</si>
  <si>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</si>
  <si>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</si>
  <si>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</si>
  <si>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</si>
  <si>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</si>
  <si>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</si>
  <si>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</si>
  <si>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</si>
  <si>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</si>
  <si>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</si>
  <si>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</si>
  <si>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</si>
  <si>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</si>
  <si>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</si>
  <si>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</si>
  <si>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</si>
  <si>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</si>
  <si>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</si>
  <si>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</si>
  <si>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</si>
  <si>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</si>
  <si>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</si>
  <si>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</si>
  <si>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</si>
  <si>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</si>
  <si>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</si>
  <si>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</si>
  <si>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</si>
  <si>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</si>
  <si>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</si>
  <si>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</si>
  <si>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</si>
  <si>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</si>
  <si>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</si>
  <si>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</si>
  <si>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</si>
  <si>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</si>
  <si>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</si>
  <si>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</si>
  <si>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</si>
  <si>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</si>
  <si>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</si>
  <si>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</si>
  <si>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</si>
  <si>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</si>
  <si>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</si>
  <si>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</si>
  <si>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</si>
  <si>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</si>
  <si>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</si>
  <si>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</si>
  <si>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</si>
  <si>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</si>
  <si>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</si>
  <si>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</si>
  <si>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</si>
  <si>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</si>
  <si>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</si>
  <si>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</si>
  <si>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</si>
  <si>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</si>
  <si>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</si>
  <si>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</si>
  <si>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</si>
  <si>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</si>
  <si>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</si>
  <si>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</si>
  <si>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</si>
  <si>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</si>
  <si>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</si>
  <si>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</si>
  <si>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</si>
  <si>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</si>
  <si>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</si>
  <si>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</si>
  <si>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</si>
  <si>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</si>
  <si>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</si>
  <si>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</si>
  <si>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</si>
  <si>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</si>
  <si>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</si>
  <si>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</si>
  <si>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</si>
  <si>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</si>
  <si>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</si>
  <si>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</si>
  <si>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</si>
  <si>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</si>
  <si>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</si>
  <si>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</si>
  <si>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</si>
  <si>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</si>
  <si>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</si>
  <si>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</si>
  <si>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</si>
  <si>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</si>
  <si>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</si>
  <si>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</si>
  <si>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</si>
  <si>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</si>
  <si>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</si>
  <si>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</si>
  <si>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</si>
  <si>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</si>
  <si>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</si>
  <si>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</si>
  <si>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</si>
  <si>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</si>
  <si>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</si>
  <si>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</si>
  <si>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</si>
  <si>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</si>
  <si>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</si>
  <si>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</si>
  <si>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</si>
  <si>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</si>
  <si>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</si>
  <si>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</si>
  <si>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</si>
  <si>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</si>
  <si>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</si>
  <si>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</si>
  <si>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</si>
  <si>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</si>
  <si>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</si>
  <si>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</si>
  <si>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</si>
  <si>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</si>
  <si>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</si>
  <si>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</si>
  <si>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</si>
  <si>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</si>
  <si>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</si>
  <si>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</si>
  <si>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</si>
  <si>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</si>
  <si>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</si>
  <si>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</si>
  <si>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</si>
  <si>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</si>
  <si>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</si>
  <si>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</si>
  <si>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</si>
  <si>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</si>
  <si>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</si>
  <si>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</si>
  <si>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</si>
  <si>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</si>
  <si>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</si>
  <si>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</si>
  <si>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</si>
  <si>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</si>
  <si>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</si>
  <si>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</si>
  <si>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</si>
  <si>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</si>
  <si>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</si>
  <si>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</si>
  <si>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</si>
  <si>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</si>
  <si>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</si>
  <si>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</si>
  <si>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</si>
  <si>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</si>
  <si>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</si>
  <si>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</si>
  <si>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</si>
  <si>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</si>
  <si>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</si>
  <si>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</si>
  <si>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</si>
  <si>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</si>
  <si>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</si>
  <si>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</si>
  <si>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</si>
  <si>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</si>
  <si>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</si>
  <si>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</si>
  <si>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</si>
  <si>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</si>
  <si>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</si>
  <si>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</si>
  <si>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</si>
  <si>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</si>
  <si>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</si>
  <si>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</si>
  <si>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</si>
  <si>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</si>
  <si>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</si>
  <si>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</si>
  <si>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</si>
  <si>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</si>
  <si>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</si>
  <si>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</si>
  <si>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</si>
  <si>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</si>
  <si>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</si>
  <si>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</si>
  <si>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</si>
  <si>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</si>
  <si>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</si>
  <si>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</si>
  <si>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</si>
  <si>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</si>
  <si>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</si>
  <si>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</si>
  <si>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</si>
  <si>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</si>
  <si>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</si>
  <si>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</si>
  <si>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</si>
  <si>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</si>
  <si>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</si>
  <si>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</si>
  <si>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</si>
  <si>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</si>
  <si>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</si>
  <si>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</si>
  <si>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</si>
  <si>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</si>
  <si>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</si>
  <si>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</si>
  <si>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</si>
  <si>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</si>
  <si>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</si>
  <si>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</si>
  <si>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</si>
  <si>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</si>
  <si>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</si>
  <si>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</si>
  <si>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</si>
  <si>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</si>
  <si>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</si>
  <si>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</si>
  <si>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</si>
  <si>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</si>
  <si>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</si>
  <si>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</si>
  <si>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</si>
  <si>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</si>
  <si>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</si>
  <si>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</si>
  <si>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</si>
  <si>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</si>
  <si>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</si>
  <si>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</si>
  <si>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</si>
  <si>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</si>
  <si>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</si>
  <si>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</si>
  <si>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</si>
  <si>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</si>
  <si>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</si>
  <si>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</si>
  <si>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</si>
  <si>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</si>
  <si>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</si>
  <si>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</si>
  <si>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</si>
  <si>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</si>
  <si>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</si>
  <si>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</si>
  <si>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</si>
  <si>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</si>
  <si>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</si>
  <si>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</si>
  <si>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</si>
  <si>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</si>
  <si>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</si>
  <si>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</si>
  <si>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</si>
  <si>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</si>
  <si>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</si>
  <si>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</si>
  <si>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</si>
  <si>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</si>
  <si>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</si>
  <si>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</si>
  <si>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</si>
  <si>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</si>
  <si>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</si>
  <si>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</si>
  <si>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</si>
  <si>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</si>
  <si>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</si>
  <si>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</si>
  <si>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</si>
  <si>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</si>
  <si>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</si>
  <si>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</si>
  <si>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</si>
  <si>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</si>
  <si>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</si>
  <si>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</si>
  <si>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</si>
  <si>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</si>
  <si>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</si>
  <si>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</si>
  <si>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</si>
  <si>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</si>
  <si>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</si>
  <si>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</si>
  <si>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</si>
  <si>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</si>
  <si>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</si>
  <si>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</si>
  <si>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</si>
  <si>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</si>
  <si>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</si>
  <si>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</si>
  <si>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</si>
  <si>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</si>
  <si>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</si>
  <si>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</si>
  <si>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</si>
  <si>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</si>
  <si>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</si>
  <si>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</si>
  <si>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</si>
  <si>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</si>
  <si>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</si>
  <si>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</si>
  <si>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</si>
  <si>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</si>
  <si>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</si>
  <si>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</si>
  <si>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</si>
  <si>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</si>
  <si>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</si>
  <si>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</si>
  <si>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</si>
  <si>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</si>
  <si>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</si>
  <si>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</si>
  <si>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</si>
  <si>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</si>
  <si>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</si>
  <si>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</si>
  <si>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</si>
  <si>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</si>
  <si>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</si>
  <si>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</si>
  <si>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</si>
  <si>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</si>
  <si>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</si>
  <si>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</si>
  <si>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</si>
  <si>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</si>
  <si>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</si>
  <si>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</si>
  <si>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</si>
  <si>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</si>
  <si>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</si>
  <si>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</si>
  <si>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</si>
  <si>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</si>
  <si>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</si>
  <si>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</si>
  <si>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</si>
  <si>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</si>
  <si>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</si>
  <si>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</si>
  <si>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</si>
  <si>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</si>
  <si>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</si>
  <si>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</si>
  <si>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</si>
  <si>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</si>
  <si>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</si>
  <si>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</si>
  <si>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</si>
  <si>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</si>
  <si>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</si>
  <si>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</si>
  <si>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</si>
  <si>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</si>
  <si>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</si>
  <si>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</si>
  <si>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</si>
  <si>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</si>
  <si>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</si>
  <si>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</si>
  <si>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</si>
  <si>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</si>
  <si>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</si>
  <si>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</si>
  <si>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</si>
  <si>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</si>
  <si>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</si>
  <si>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</si>
  <si>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</si>
  <si>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</si>
  <si>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</si>
  <si>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</si>
  <si>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</si>
  <si>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</si>
  <si>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</si>
  <si>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</si>
  <si>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</si>
  <si>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</si>
  <si>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</si>
  <si>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</si>
  <si>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</si>
  <si>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</si>
  <si>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</si>
  <si>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</si>
  <si>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</si>
  <si>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</si>
  <si>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</si>
  <si>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</si>
  <si>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</si>
  <si>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</si>
  <si>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</si>
  <si>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</si>
  <si>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</si>
  <si>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</si>
  <si>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</si>
  <si>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</si>
  <si>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</si>
  <si>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</si>
  <si>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</si>
  <si>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</si>
  <si>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</si>
  <si>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</si>
  <si>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</si>
  <si>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</si>
  <si>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</si>
  <si>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</si>
  <si>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</si>
  <si>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</si>
  <si>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</si>
  <si>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</si>
  <si>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</si>
  <si>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</si>
  <si>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</si>
  <si>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</si>
  <si>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</si>
  <si>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</si>
  <si>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</si>
  <si>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</si>
  <si>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</si>
  <si>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</si>
  <si>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</si>
  <si>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</si>
  <si>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</si>
  <si>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</si>
  <si>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</si>
  <si>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</si>
  <si>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</si>
  <si>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</si>
  <si>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</si>
  <si>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</si>
  <si>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</si>
  <si>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</si>
  <si>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</si>
  <si>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</si>
  <si>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</si>
  <si>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</si>
  <si>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</si>
  <si>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</si>
  <si>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</si>
  <si>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</si>
  <si>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</si>
  <si>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</si>
  <si>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</si>
  <si>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</si>
  <si>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</si>
  <si>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</si>
  <si>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</si>
  <si>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</si>
  <si>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</si>
  <si>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</si>
  <si>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</si>
  <si>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</si>
  <si>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</si>
  <si>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</si>
  <si>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</si>
  <si>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</si>
  <si>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</si>
  <si>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</si>
  <si>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</si>
  <si>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</si>
  <si>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</si>
  <si>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</si>
  <si>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</si>
  <si>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</si>
  <si>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</si>
  <si>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</si>
  <si>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</si>
  <si>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</si>
  <si>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</si>
  <si>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</si>
  <si>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</si>
  <si>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</si>
  <si>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</si>
  <si>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</si>
  <si>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</si>
  <si>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</si>
  <si>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</si>
  <si>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</si>
  <si>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</si>
  <si>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</si>
  <si>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</si>
  <si>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</si>
  <si>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</si>
  <si>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</si>
  <si>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</si>
  <si>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</si>
  <si>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</si>
  <si>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</si>
  <si>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</si>
  <si>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</si>
  <si>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</si>
  <si>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</si>
  <si>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</si>
  <si>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</si>
  <si>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</si>
  <si>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</si>
  <si>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</si>
  <si>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</si>
  <si>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</si>
  <si>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</si>
  <si>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</si>
  <si>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</si>
  <si>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</si>
  <si>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</si>
  <si>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</si>
  <si>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</si>
  <si>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</si>
  <si>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</si>
  <si>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</si>
  <si>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</si>
  <si>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</si>
  <si>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</si>
  <si>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</si>
  <si>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</si>
  <si>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</si>
  <si>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</si>
  <si>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</si>
  <si>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</si>
  <si>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</si>
  <si>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</si>
  <si>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</si>
  <si>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</si>
  <si>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</si>
  <si>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</si>
  <si>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</si>
  <si>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</si>
  <si>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</si>
  <si>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</si>
  <si>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</si>
  <si>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</si>
  <si>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</si>
  <si>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</si>
  <si>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</si>
  <si>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</si>
  <si>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</si>
  <si>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</si>
  <si>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</si>
  <si>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</si>
  <si>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</si>
  <si>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</si>
  <si>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</si>
  <si>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</si>
  <si>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</si>
  <si>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</si>
  <si>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</si>
  <si>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</si>
  <si>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</si>
  <si>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</si>
  <si>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</si>
  <si>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</si>
  <si>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</si>
  <si>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</si>
  <si>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</si>
  <si>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</si>
  <si>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</si>
  <si>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</si>
  <si>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</si>
  <si>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</si>
  <si>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</si>
  <si>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</si>
  <si>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</si>
  <si>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</si>
  <si>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</si>
  <si>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</si>
  <si>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</si>
  <si>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</si>
  <si>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</si>
  <si>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</si>
  <si>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</si>
  <si>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</si>
  <si>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</si>
  <si>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</si>
  <si>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</si>
  <si>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</si>
  <si>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</si>
  <si>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</si>
  <si>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</si>
  <si>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</si>
  <si>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</si>
  <si>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</si>
  <si>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</si>
  <si>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</si>
  <si>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</si>
  <si>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</si>
  <si>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</si>
  <si>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</si>
  <si>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</si>
  <si>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</si>
  <si>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</si>
  <si>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</si>
  <si>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</si>
  <si>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</si>
  <si>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</si>
  <si>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</si>
  <si>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</si>
  <si>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</si>
  <si>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</si>
  <si>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</si>
  <si>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</si>
  <si>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</si>
  <si>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</si>
  <si>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</si>
  <si>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</si>
  <si>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</si>
  <si>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</si>
  <si>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</si>
  <si>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</si>
  <si>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</si>
  <si>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</si>
  <si>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</si>
  <si>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</si>
  <si>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</si>
  <si>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</si>
  <si>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</si>
  <si>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</si>
  <si>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</si>
  <si>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</si>
  <si>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</si>
  <si>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</si>
  <si>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</si>
  <si>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</si>
  <si>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</si>
  <si>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</si>
  <si>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</si>
  <si>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</si>
  <si>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</si>
  <si>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</si>
  <si>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</si>
  <si>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</si>
  <si>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</si>
  <si>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</si>
  <si>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</si>
  <si>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</si>
  <si>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</si>
  <si>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</si>
  <si>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</si>
  <si>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</si>
  <si>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</si>
  <si>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</si>
  <si>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</si>
  <si>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</si>
  <si>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</si>
  <si>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</si>
  <si>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</si>
  <si>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</si>
  <si>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</si>
  <si>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</si>
  <si>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</si>
  <si>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</si>
  <si>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</si>
  <si>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</si>
  <si>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</si>
  <si>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</si>
  <si>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</si>
  <si>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</si>
  <si>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</si>
  <si>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</si>
  <si>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</si>
  <si>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</si>
  <si>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</si>
  <si>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</si>
  <si>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</si>
  <si>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</si>
  <si>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</si>
  <si>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</si>
  <si>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</si>
  <si>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</si>
  <si>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</si>
  <si>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</si>
  <si>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</si>
  <si>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</si>
  <si>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</si>
  <si>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</si>
  <si>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</si>
  <si>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</si>
  <si>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</si>
  <si>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</si>
  <si>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</si>
  <si>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</si>
  <si>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</si>
  <si>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</si>
  <si>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</si>
  <si>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</si>
  <si>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</si>
  <si>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</si>
  <si>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</si>
  <si>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</si>
  <si>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</si>
  <si>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</si>
  <si>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</si>
  <si>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</si>
  <si>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</si>
  <si>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</si>
  <si>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</si>
  <si>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</si>
  <si>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</si>
  <si>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</si>
  <si>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</si>
  <si>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</si>
  <si>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</si>
  <si>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</si>
  <si>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</si>
  <si>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</si>
  <si>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</si>
  <si>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</si>
  <si>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</si>
  <si>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</si>
  <si>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</si>
  <si>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</si>
  <si>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</si>
  <si>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</si>
  <si>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</si>
  <si>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</si>
  <si>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</si>
  <si>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</si>
  <si>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</si>
  <si>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</si>
  <si>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</si>
  <si>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</si>
  <si>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</si>
  <si>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</si>
  <si>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</si>
  <si>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</si>
  <si>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</si>
  <si>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</si>
  <si>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</si>
  <si>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</si>
  <si>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</si>
  <si>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</si>
  <si>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</si>
  <si>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</si>
  <si>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</si>
  <si>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</si>
  <si>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</si>
  <si>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</si>
  <si>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</si>
  <si>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</si>
  <si>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</si>
  <si>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</si>
  <si>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</si>
  <si>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</si>
  <si>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</si>
  <si>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</si>
  <si>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</si>
  <si>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</si>
  <si>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</si>
  <si>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</si>
  <si>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</si>
  <si>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</si>
  <si>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</si>
  <si>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</si>
  <si>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</si>
  <si>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</si>
  <si>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</si>
  <si>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</si>
  <si>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</si>
  <si>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</si>
  <si>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</si>
  <si>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</si>
  <si>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</si>
  <si>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</si>
  <si>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</si>
  <si>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</si>
  <si>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</si>
  <si>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</si>
  <si>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</si>
  <si>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</si>
  <si>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</si>
  <si>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</si>
  <si>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</si>
  <si>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</si>
  <si>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</si>
  <si>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</si>
  <si>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</si>
  <si>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</si>
  <si>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</si>
  <si>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</si>
  <si>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</si>
  <si>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</si>
  <si>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</si>
  <si>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</si>
  <si>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</si>
  <si>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</si>
  <si>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</si>
  <si>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</si>
  <si>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</si>
  <si>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</si>
  <si>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</si>
  <si>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</si>
  <si>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</si>
  <si>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</si>
  <si>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</si>
  <si>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</si>
  <si>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</si>
  <si>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</si>
  <si>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</si>
  <si>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</si>
  <si>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</si>
  <si>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</si>
  <si>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</si>
  <si>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</si>
  <si>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</si>
  <si>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</si>
  <si>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</si>
  <si>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</si>
  <si>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</si>
  <si>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</si>
  <si>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</si>
  <si>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</si>
  <si>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</si>
  <si>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</si>
  <si>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</si>
  <si>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</si>
  <si>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</si>
  <si>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</si>
  <si>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</si>
  <si>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</si>
  <si>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</si>
  <si>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</si>
  <si>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</si>
  <si>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</si>
  <si>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</si>
  <si>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</si>
  <si>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</si>
  <si>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</si>
  <si>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</si>
  <si>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</si>
  <si>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</si>
  <si>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</si>
  <si>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</si>
  <si>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</si>
  <si>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</si>
  <si>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</si>
  <si>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</si>
  <si>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</si>
  <si>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</si>
  <si>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</si>
  <si>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</si>
  <si>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</si>
  <si>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</si>
  <si>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</si>
  <si>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</si>
  <si>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</si>
  <si>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</si>
  <si>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</si>
  <si>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</si>
  <si>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</si>
  <si>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</si>
  <si>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</si>
  <si>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</si>
  <si>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</si>
  <si>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</si>
  <si>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</si>
  <si>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</si>
  <si>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</si>
  <si>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</si>
  <si>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</si>
  <si>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</si>
  <si>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</si>
  <si>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</si>
  <si>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</si>
  <si>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</si>
  <si>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</si>
  <si>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</si>
  <si>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</si>
  <si>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</si>
  <si>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</si>
  <si>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</si>
  <si>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</si>
  <si>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</si>
  <si>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</si>
  <si>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</si>
  <si>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</si>
  <si>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</si>
  <si>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</si>
  <si>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</si>
  <si>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</si>
  <si>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</si>
  <si>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</si>
  <si>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</si>
  <si>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</si>
  <si>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</si>
  <si>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</si>
  <si>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</si>
  <si>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</si>
  <si>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</si>
  <si>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</si>
  <si>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</si>
  <si>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</si>
  <si>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</si>
  <si>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</si>
  <si>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</si>
  <si>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</si>
  <si>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</si>
  <si>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</si>
  <si>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</si>
  <si>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</si>
  <si>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</si>
  <si>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</si>
  <si>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</si>
  <si>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</si>
  <si>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</si>
  <si>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</si>
  <si>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</si>
  <si>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</si>
  <si>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</si>
  <si>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</si>
  <si>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</si>
  <si>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</si>
  <si>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</si>
  <si>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</si>
  <si>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</si>
  <si>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</si>
  <si>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</si>
  <si>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</si>
  <si>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</si>
  <si>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</si>
  <si>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</si>
  <si>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</si>
  <si>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</si>
  <si>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</si>
  <si>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</si>
  <si>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</si>
  <si>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</si>
  <si>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</si>
  <si>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</si>
  <si>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</si>
  <si>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</si>
  <si>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</si>
  <si>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</si>
  <si>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</si>
  <si>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</si>
  <si>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</si>
  <si>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</si>
  <si>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</si>
  <si>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</si>
  <si>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</si>
  <si>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</si>
  <si>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</si>
  <si>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</si>
  <si>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</si>
  <si>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</si>
  <si>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</si>
  <si>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</si>
  <si>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</si>
  <si>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</si>
  <si>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</si>
  <si>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</si>
  <si>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</si>
  <si>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</si>
  <si>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</si>
  <si>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</si>
  <si>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</si>
  <si>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</si>
  <si>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</si>
  <si>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</si>
  <si>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</si>
  <si>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</si>
  <si>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</si>
  <si>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</si>
  <si>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</si>
  <si>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</si>
  <si>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</si>
  <si>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</si>
  <si>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</si>
  <si>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</si>
  <si>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</si>
  <si>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</si>
  <si>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</si>
  <si>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</si>
  <si>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</si>
  <si>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</si>
  <si>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</si>
  <si>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</si>
  <si>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</si>
  <si>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</si>
  <si>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</si>
  <si>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</si>
  <si>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</si>
  <si>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</si>
  <si>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</si>
  <si>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</si>
  <si>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</si>
  <si>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</si>
  <si>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</si>
  <si>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</si>
  <si>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</si>
  <si>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</si>
  <si>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</si>
  <si>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</si>
  <si>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</si>
  <si>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</si>
  <si>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</si>
  <si>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</si>
  <si>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</si>
  <si>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</si>
  <si>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</si>
  <si>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</si>
  <si>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</si>
  <si>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</si>
  <si>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</si>
  <si>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</si>
  <si>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</si>
  <si>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</si>
  <si>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</si>
  <si>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</si>
  <si>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</si>
  <si>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</si>
  <si>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</si>
  <si>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</si>
  <si>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</si>
  <si>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</si>
  <si>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</si>
  <si>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</si>
  <si>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</si>
  <si>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</si>
  <si>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</si>
  <si>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</si>
  <si>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</si>
  <si>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</si>
  <si>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</si>
  <si>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</si>
  <si>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</si>
  <si>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</si>
  <si>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</si>
  <si>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</si>
  <si>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</si>
  <si>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</si>
  <si>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</si>
  <si>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</si>
  <si>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</si>
  <si>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</si>
  <si>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</si>
  <si>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</si>
  <si>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</si>
  <si>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</si>
  <si>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</si>
  <si>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</si>
  <si>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</si>
  <si>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</si>
  <si>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</si>
  <si>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</si>
  <si>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</si>
  <si>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</si>
  <si>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</si>
  <si>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</si>
  <si>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</si>
  <si>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</si>
  <si>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</si>
  <si>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</si>
  <si>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</si>
  <si>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</si>
  <si>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</si>
  <si>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</si>
  <si>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</si>
  <si>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</si>
  <si>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</si>
  <si>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</si>
  <si>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</si>
  <si>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</si>
  <si>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</si>
  <si>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</si>
  <si>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</si>
  <si>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</si>
  <si>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</si>
  <si>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</si>
  <si>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</si>
  <si>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</si>
  <si>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</si>
  <si>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</si>
  <si>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</si>
  <si>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</si>
  <si>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</si>
  <si>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</si>
  <si>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</si>
  <si>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</si>
  <si>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</si>
  <si>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</si>
  <si>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</si>
  <si>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</si>
  <si>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</si>
  <si>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</si>
  <si>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</si>
  <si>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</si>
  <si>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</si>
  <si>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</si>
  <si>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</si>
  <si>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</si>
  <si>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</si>
  <si>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</si>
  <si>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</si>
  <si>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</si>
  <si>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</si>
  <si>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</si>
  <si>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</si>
  <si>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</si>
  <si>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</si>
  <si>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</si>
  <si>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</si>
  <si>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</si>
  <si>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</si>
  <si>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</si>
  <si>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</si>
  <si>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</si>
  <si>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</si>
  <si>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</si>
  <si>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</si>
  <si>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</si>
  <si>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</si>
  <si>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</si>
  <si>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</si>
  <si>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</si>
  <si>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</si>
  <si>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</si>
  <si>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</si>
  <si>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</si>
  <si>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</si>
  <si>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</si>
  <si>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</si>
  <si>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</si>
  <si>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</si>
  <si>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</si>
  <si>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</si>
  <si>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</si>
  <si>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</si>
  <si>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</si>
  <si>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</si>
  <si>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</si>
  <si>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</si>
  <si>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</si>
  <si>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</si>
  <si>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</si>
  <si>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</si>
  <si>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</si>
  <si>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</si>
  <si>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</si>
  <si>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</si>
  <si>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</si>
  <si>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</si>
  <si>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</si>
  <si>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</si>
  <si>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</si>
  <si>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</si>
  <si>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</si>
  <si>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</si>
  <si>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</si>
  <si>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</si>
  <si>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</si>
  <si>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</si>
  <si>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</si>
  <si>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</si>
  <si>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</si>
  <si>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</si>
  <si>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</si>
  <si>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</si>
  <si>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</si>
  <si>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</si>
  <si>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</si>
  <si>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</si>
  <si>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</si>
  <si>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</si>
  <si>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</si>
  <si>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</si>
  <si>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</si>
  <si>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</si>
  <si>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</si>
  <si>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</si>
  <si>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</si>
  <si>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</si>
  <si>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</si>
  <si>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</si>
  <si>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</si>
  <si>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</si>
  <si>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</si>
  <si>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</si>
  <si>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</si>
  <si>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</si>
  <si>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</si>
  <si>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</si>
  <si>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</si>
  <si>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</si>
  <si>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</si>
  <si>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</si>
  <si>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</si>
  <si>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</si>
  <si>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</si>
  <si>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</si>
  <si>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</si>
  <si>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</si>
  <si>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</si>
  <si>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</si>
  <si>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</si>
  <si>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</si>
  <si>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</si>
  <si>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</si>
  <si>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</si>
  <si>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</si>
  <si>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</si>
  <si>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</si>
  <si>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</si>
  <si>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</si>
  <si>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</si>
  <si>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</si>
  <si>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</si>
  <si>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</si>
  <si>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</si>
  <si>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</si>
  <si>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</si>
  <si>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</si>
  <si>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</si>
  <si>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</si>
  <si>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</si>
  <si>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</si>
  <si>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</si>
  <si>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</si>
  <si>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</si>
  <si>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</si>
  <si>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</si>
  <si>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</si>
  <si>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</si>
  <si>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</si>
  <si>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</si>
  <si>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</si>
  <si>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</si>
  <si>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</si>
  <si>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</si>
  <si>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</si>
  <si>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</si>
  <si>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</si>
  <si>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</si>
  <si>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</si>
  <si>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</si>
  <si>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</si>
  <si>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</si>
  <si>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</si>
  <si>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</si>
  <si>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</si>
  <si>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</si>
  <si>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</si>
  <si>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</si>
  <si>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</si>
  <si>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</si>
  <si>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</si>
  <si>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</si>
  <si>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</si>
  <si>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</si>
  <si>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</si>
  <si>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</si>
  <si>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</si>
  <si>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</si>
  <si>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</si>
  <si>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</si>
  <si>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</si>
  <si>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</si>
  <si>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</si>
  <si>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</si>
  <si>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</si>
  <si>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</si>
  <si>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</si>
  <si>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</si>
  <si>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</si>
  <si>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</si>
  <si>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</si>
  <si>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</si>
  <si>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</si>
  <si>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</si>
  <si>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</si>
  <si>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</si>
  <si>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</si>
  <si>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</si>
  <si>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</si>
  <si>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</si>
  <si>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</si>
  <si>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</si>
  <si>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</si>
  <si>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</si>
  <si>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</si>
  <si>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</si>
  <si>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</si>
  <si>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</si>
  <si>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</si>
  <si>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</si>
  <si>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</si>
  <si>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</si>
  <si>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</si>
  <si>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</si>
  <si>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</si>
  <si>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</si>
  <si>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</si>
  <si>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</si>
  <si>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</si>
  <si>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</si>
  <si>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</si>
  <si>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</si>
  <si>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</si>
  <si>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</si>
  <si>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</si>
  <si>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</si>
  <si>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</si>
  <si>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</si>
  <si>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</si>
  <si>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</si>
  <si>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</si>
  <si>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</si>
  <si>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</si>
  <si>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</si>
  <si>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</si>
  <si>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</si>
  <si>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</si>
  <si>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</si>
  <si>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</si>
  <si>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</si>
  <si>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</si>
  <si>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</si>
  <si>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</si>
  <si>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</si>
  <si>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</si>
  <si>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</si>
  <si>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</si>
  <si>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</si>
  <si>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</si>
  <si>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</si>
  <si>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</si>
  <si>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</si>
  <si>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</si>
  <si>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</si>
  <si>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</si>
  <si>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</si>
  <si>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</si>
  <si>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</si>
  <si>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</si>
  <si>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</si>
  <si>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</si>
  <si>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</si>
  <si>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</si>
  <si>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</si>
  <si>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</si>
  <si>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</si>
  <si>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</si>
  <si>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</si>
  <si>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</si>
  <si>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</si>
  <si>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</si>
  <si>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</si>
  <si>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</si>
  <si>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</si>
  <si>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</si>
  <si>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</si>
  <si>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</si>
  <si>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</si>
  <si>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</si>
  <si>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</si>
  <si>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</si>
  <si>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</si>
  <si>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</si>
  <si>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</si>
  <si>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</si>
  <si>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</si>
  <si>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</si>
  <si>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</si>
  <si>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</si>
  <si>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</si>
  <si>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</si>
  <si>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</si>
  <si>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</si>
  <si>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</si>
  <si>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</si>
  <si>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</si>
  <si>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</si>
  <si>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</si>
  <si>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</si>
  <si>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</si>
  <si>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</si>
  <si>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</si>
  <si>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</si>
  <si>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</si>
  <si>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</si>
  <si>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</si>
  <si>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</si>
  <si>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</si>
  <si>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</si>
  <si>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</si>
  <si>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</si>
  <si>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</si>
  <si>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</si>
  <si>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</si>
  <si>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</si>
  <si>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</si>
  <si>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</si>
  <si>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</si>
  <si>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</si>
  <si>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</si>
  <si>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</si>
  <si>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</si>
  <si>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</si>
  <si>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</si>
  <si>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</si>
  <si>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</si>
  <si>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</si>
  <si>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</si>
  <si>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</si>
  <si>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</si>
  <si>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</si>
  <si>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</si>
  <si>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</si>
  <si>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</si>
  <si>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</si>
  <si>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</si>
  <si>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</si>
  <si>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</si>
  <si>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</si>
  <si>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</si>
  <si>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</si>
  <si>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</si>
  <si>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</si>
  <si>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</si>
  <si>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</si>
  <si>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</si>
  <si>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</si>
  <si>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</si>
  <si>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</si>
  <si>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</si>
  <si>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</si>
  <si>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</si>
  <si>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</si>
  <si>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</si>
  <si>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</si>
  <si>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</si>
  <si>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</si>
  <si>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</si>
  <si>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</si>
  <si>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</si>
  <si>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</si>
  <si>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</si>
  <si>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</si>
  <si>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</si>
  <si>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</si>
  <si>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</si>
  <si>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</si>
  <si>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</si>
  <si>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</si>
  <si>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</si>
  <si>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</si>
  <si>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</si>
  <si>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</si>
  <si>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</si>
  <si>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</si>
  <si>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</si>
  <si>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</si>
  <si>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</si>
  <si>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</si>
  <si>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</si>
  <si>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</si>
  <si>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</si>
  <si>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</si>
  <si>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</si>
  <si>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</si>
  <si>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</si>
  <si>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</si>
  <si>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</si>
  <si>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</si>
  <si>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</si>
  <si>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</si>
  <si>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</si>
  <si>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</si>
  <si>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</si>
  <si>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</si>
  <si>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</si>
  <si>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</si>
  <si>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</si>
  <si>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</si>
  <si>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</si>
  <si>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</si>
  <si>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</si>
  <si>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</si>
  <si>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</si>
  <si>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</si>
  <si>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</si>
  <si>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</si>
  <si>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</si>
  <si>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</si>
  <si>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</si>
  <si>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</si>
  <si>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</si>
  <si>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</si>
  <si>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</si>
  <si>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</si>
  <si>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</si>
  <si>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</si>
  <si>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</si>
  <si>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</si>
  <si>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</si>
  <si>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</si>
  <si>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</si>
  <si>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</si>
  <si>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</si>
  <si>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</si>
  <si>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</si>
  <si>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</si>
  <si>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</si>
  <si>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</si>
  <si>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</si>
  <si>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</si>
  <si>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</si>
  <si>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</si>
  <si>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</si>
  <si>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</si>
  <si>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</si>
  <si>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</si>
  <si>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</si>
  <si>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</si>
  <si>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</si>
  <si>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</si>
  <si>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</si>
  <si>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</si>
  <si>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</si>
  <si>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</si>
  <si>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</si>
  <si>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</si>
  <si>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</si>
  <si>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</si>
  <si>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</si>
  <si>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</si>
  <si>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</si>
  <si>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</si>
  <si>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</si>
  <si>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</si>
  <si>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</si>
  <si>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</si>
  <si>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</si>
  <si>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</si>
  <si>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</si>
  <si>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</si>
  <si>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</si>
  <si>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</si>
  <si>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</si>
  <si>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</si>
  <si>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</si>
  <si>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</si>
  <si>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</si>
  <si>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</si>
  <si>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</si>
  <si>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</si>
  <si>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</si>
  <si>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</si>
  <si>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</si>
  <si>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</si>
  <si>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</si>
  <si>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</si>
  <si>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</si>
  <si>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</si>
  <si>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</si>
  <si>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</si>
  <si>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</si>
  <si>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</si>
  <si>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</si>
  <si>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</si>
  <si>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</si>
  <si>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</si>
  <si>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</si>
  <si>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</si>
  <si>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</si>
  <si>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</si>
  <si>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</si>
  <si>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</si>
  <si>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</si>
  <si>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</si>
  <si>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</si>
  <si>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</si>
  <si>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</si>
  <si>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</si>
  <si>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</si>
  <si>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</si>
  <si>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</si>
  <si>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</si>
  <si>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</si>
  <si>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</si>
  <si>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</si>
  <si>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</si>
  <si>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</si>
  <si>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</si>
  <si>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</si>
  <si>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</si>
  <si>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</si>
  <si>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</si>
  <si>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</si>
  <si>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</si>
  <si>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</si>
  <si>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</si>
  <si>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</si>
  <si>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</si>
  <si>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</si>
  <si>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</si>
  <si>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</si>
  <si>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</si>
  <si>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</si>
  <si>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</si>
  <si>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</si>
  <si>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</si>
  <si>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</si>
  <si>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</si>
  <si>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</si>
  <si>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</si>
  <si>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</si>
  <si>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</si>
  <si>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</si>
  <si>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</si>
  <si>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</si>
  <si>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</si>
  <si>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</si>
  <si>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</si>
  <si>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</si>
  <si>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</si>
  <si>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</si>
  <si>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</si>
  <si>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</si>
  <si>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</si>
  <si>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</si>
  <si>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</si>
  <si>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</si>
  <si>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</si>
  <si>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</si>
  <si>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</si>
  <si>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</si>
  <si>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</si>
  <si>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</si>
  <si>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</si>
  <si>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</si>
  <si>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</si>
  <si>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</si>
  <si>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</si>
  <si>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</si>
  <si>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</si>
  <si>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</si>
  <si>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</si>
  <si>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</si>
  <si>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</si>
  <si>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</si>
  <si>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</si>
  <si>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</si>
  <si>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</si>
  <si>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</si>
  <si>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</si>
  <si>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</si>
  <si>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</si>
  <si>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</si>
  <si>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</si>
  <si>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</si>
  <si>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</si>
  <si>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</si>
  <si>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</si>
  <si>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</si>
  <si>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</si>
  <si>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</si>
  <si>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</si>
  <si>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</si>
  <si>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</si>
  <si>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</si>
  <si>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</si>
  <si>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</si>
  <si>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</si>
  <si>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</si>
  <si>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</si>
  <si>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</si>
  <si>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</si>
  <si>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</si>
  <si>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</si>
  <si>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</si>
  <si>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</si>
  <si>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</si>
  <si>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</si>
  <si>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</si>
  <si>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</si>
  <si>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</si>
  <si>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</si>
  <si>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</si>
  <si>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</si>
  <si>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</si>
  <si>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</si>
  <si>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</si>
  <si>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</si>
  <si>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</si>
  <si>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</si>
  <si>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</si>
  <si>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</si>
  <si>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</si>
  <si>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</si>
  <si>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</si>
  <si>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</si>
  <si>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</si>
  <si>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</si>
  <si>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</si>
  <si>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</si>
  <si>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</si>
  <si>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</si>
  <si>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</si>
  <si>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</si>
  <si>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</si>
  <si>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</si>
  <si>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</si>
  <si>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</si>
  <si>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</si>
  <si>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</si>
  <si>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</si>
  <si>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</si>
  <si>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</si>
  <si>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</si>
  <si>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</si>
  <si>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</si>
  <si>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</si>
  <si>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</si>
  <si>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</si>
  <si>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</si>
  <si>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</si>
  <si>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</si>
  <si>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</si>
  <si>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</si>
  <si>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</si>
  <si>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</si>
  <si>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</si>
  <si>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</si>
  <si>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</si>
  <si>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</si>
  <si>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</si>
  <si>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</si>
  <si>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</si>
  <si>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</si>
  <si>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</si>
  <si>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</si>
  <si>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</si>
  <si>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</si>
  <si>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</si>
  <si>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</si>
  <si>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</si>
  <si>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</si>
  <si>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</si>
  <si>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</si>
  <si>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</si>
  <si>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</si>
  <si>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</si>
  <si>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</si>
  <si>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</si>
  <si>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</si>
  <si>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</si>
  <si>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</si>
  <si>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</si>
  <si>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</si>
  <si>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</si>
  <si>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</si>
  <si>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</si>
  <si>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</si>
  <si>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</si>
  <si>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</si>
  <si>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</si>
  <si>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</si>
  <si>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</si>
  <si>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</si>
  <si>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</si>
  <si>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</si>
  <si>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</si>
  <si>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</si>
  <si>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</si>
  <si>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</si>
  <si>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</si>
  <si>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</si>
  <si>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</si>
  <si>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</si>
  <si>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</si>
  <si>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</si>
  <si>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</si>
  <si>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</si>
  <si>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</si>
  <si>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</si>
  <si>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</si>
  <si>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</si>
  <si>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</si>
  <si>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</si>
  <si>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</si>
  <si>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</si>
  <si>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</si>
  <si>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</si>
  <si>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</si>
  <si>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</si>
  <si>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</si>
  <si>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</si>
  <si>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</si>
  <si>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</si>
  <si>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</si>
  <si>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</si>
  <si>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</si>
  <si>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</si>
  <si>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</si>
  <si>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</si>
  <si>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</si>
  <si>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</si>
  <si>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</si>
  <si>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</si>
  <si>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</si>
  <si>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</si>
  <si>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</si>
  <si>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</si>
  <si>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</si>
  <si>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</si>
  <si>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</si>
  <si>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</si>
  <si>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</si>
  <si>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</si>
  <si>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</si>
  <si>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</si>
  <si>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</si>
  <si>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</si>
  <si>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</si>
  <si>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</si>
  <si>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</si>
  <si>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</si>
  <si>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</si>
  <si>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</si>
  <si>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</si>
  <si>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</si>
  <si>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</si>
  <si>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</si>
  <si>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</si>
  <si>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</si>
  <si>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</si>
  <si>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</si>
  <si>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</si>
  <si>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</si>
  <si>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</si>
  <si>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</si>
  <si>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</si>
  <si>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</si>
  <si>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</si>
  <si>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</si>
  <si>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</si>
  <si>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</si>
  <si>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</si>
  <si>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</si>
  <si>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</si>
  <si>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</si>
  <si>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</si>
  <si>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</si>
  <si>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</si>
  <si>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</si>
  <si>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</si>
  <si>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</si>
  <si>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</si>
  <si>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</si>
  <si>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</si>
  <si>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</si>
  <si>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</si>
  <si>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</si>
  <si>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</si>
  <si>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</si>
  <si>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</si>
  <si>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</si>
  <si>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</si>
  <si>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</si>
  <si>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</si>
  <si>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</si>
  <si>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</si>
  <si>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</si>
  <si>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</si>
  <si>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</si>
  <si>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</si>
  <si>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</si>
  <si>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</si>
  <si>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</si>
  <si>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</si>
  <si>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</si>
  <si>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</si>
  <si>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</si>
  <si>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</si>
  <si>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</si>
  <si>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</si>
  <si>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</si>
  <si>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</si>
  <si>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</si>
  <si>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</si>
  <si>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</si>
  <si>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</si>
  <si>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</si>
  <si>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</si>
  <si>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</si>
  <si>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</si>
  <si>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</si>
  <si>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</si>
  <si>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</si>
  <si>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</si>
  <si>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</si>
  <si>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</si>
  <si>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</si>
  <si>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</si>
  <si>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</si>
  <si>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</si>
  <si>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</si>
  <si>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</si>
  <si>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</si>
  <si>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</si>
  <si>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</si>
  <si>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</si>
  <si>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</si>
  <si>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</si>
  <si>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</si>
  <si>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</si>
  <si>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</si>
  <si>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</si>
  <si>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</si>
  <si>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</si>
  <si>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</si>
  <si>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</si>
  <si>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</si>
  <si>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</si>
  <si>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</si>
  <si>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</si>
  <si>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</si>
  <si>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</si>
  <si>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</si>
  <si>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</si>
  <si>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</si>
  <si>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</si>
  <si>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</si>
  <si>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</si>
  <si>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</si>
  <si>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</si>
  <si>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</si>
  <si>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</si>
  <si>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</si>
  <si>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</si>
  <si>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</si>
  <si>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</si>
  <si>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</si>
  <si>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</si>
  <si>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</si>
  <si>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</si>
  <si>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</si>
  <si>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</si>
  <si>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</si>
  <si>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</si>
  <si>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</si>
  <si>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</si>
  <si>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</si>
  <si>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</si>
  <si>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</si>
  <si>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</si>
  <si>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</si>
  <si>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</si>
  <si>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</si>
  <si>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</si>
  <si>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</si>
  <si>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</si>
  <si>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</si>
  <si>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</si>
  <si>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</si>
  <si>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</si>
  <si>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</si>
  <si>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</si>
  <si>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</si>
  <si>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</si>
  <si>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</si>
  <si>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</si>
  <si>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</si>
  <si>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</si>
  <si>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</si>
  <si>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</si>
  <si>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</si>
  <si>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</si>
  <si>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</si>
  <si>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</si>
  <si>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</si>
  <si>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</si>
  <si>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</si>
  <si>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</si>
  <si>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</si>
  <si>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</si>
  <si>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</si>
  <si>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</si>
  <si>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</si>
  <si>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</si>
  <si>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</si>
  <si>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</si>
  <si>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</si>
  <si>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</si>
  <si>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</si>
  <si>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</si>
  <si>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</si>
  <si>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</si>
  <si>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</si>
  <si>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</si>
  <si>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</si>
  <si>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</si>
  <si>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</si>
  <si>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</si>
  <si>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</si>
  <si>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</si>
  <si>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</si>
  <si>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</si>
  <si>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</si>
  <si>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</si>
  <si>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</si>
  <si>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</si>
  <si>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</si>
  <si>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</si>
  <si>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</si>
  <si>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</si>
  <si>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</si>
  <si>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</si>
  <si>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</si>
  <si>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</si>
  <si>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</si>
  <si>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</si>
  <si>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</si>
  <si>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</si>
  <si>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</si>
  <si>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</si>
  <si>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</si>
  <si>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</si>
  <si>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</si>
  <si>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</si>
  <si>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</si>
  <si>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</si>
  <si>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</si>
  <si>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</si>
  <si>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</si>
  <si>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</si>
  <si>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</si>
  <si>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</si>
  <si>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</si>
  <si>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</si>
  <si>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</si>
  <si>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</si>
  <si>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</si>
  <si>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</si>
  <si>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</si>
  <si>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</si>
  <si>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</si>
  <si>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</si>
  <si>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</si>
  <si>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</si>
  <si>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</si>
  <si>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</si>
  <si>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</si>
  <si>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</si>
  <si>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</si>
  <si>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</si>
  <si>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</si>
  <si>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</si>
  <si>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</si>
  <si>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</si>
  <si>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</si>
  <si>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</si>
  <si>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</si>
  <si>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</si>
  <si>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</si>
  <si>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</si>
  <si>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</si>
  <si>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</si>
  <si>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</si>
  <si>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</si>
  <si>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</si>
  <si>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</si>
  <si>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</si>
  <si>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</si>
  <si>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</si>
  <si>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</si>
  <si>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</si>
  <si>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</si>
  <si>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</si>
  <si>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</si>
  <si>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</si>
  <si>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</si>
  <si>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</si>
  <si>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</si>
  <si>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</si>
  <si>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</si>
  <si>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</si>
  <si>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</si>
  <si>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</si>
  <si>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</si>
  <si>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</si>
  <si>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</si>
  <si>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</si>
  <si>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</si>
  <si>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</si>
  <si>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</si>
  <si>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</si>
  <si>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</si>
  <si>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</si>
  <si>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</si>
  <si>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</si>
  <si>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</si>
  <si>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</si>
  <si>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</si>
  <si>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</si>
  <si>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</si>
  <si>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</si>
  <si>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</si>
  <si>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</si>
  <si>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</si>
  <si>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</si>
  <si>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</si>
  <si>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</si>
  <si>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</si>
  <si>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</si>
  <si>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</si>
  <si>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</si>
  <si>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</si>
  <si>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</si>
  <si>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</si>
  <si>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</si>
  <si>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</si>
  <si>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</si>
  <si>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</si>
  <si>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</si>
  <si>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</si>
  <si>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</si>
  <si>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</si>
  <si>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</si>
  <si>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</si>
  <si>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</si>
  <si>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</si>
  <si>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</si>
  <si>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</si>
  <si>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</si>
  <si>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</si>
  <si>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</si>
  <si>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</si>
  <si>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</si>
  <si>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</si>
  <si>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</si>
  <si>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</si>
  <si>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</si>
  <si>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</si>
  <si>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</si>
  <si>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</si>
  <si>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</si>
  <si>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</si>
  <si>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</si>
  <si>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</si>
  <si>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</si>
  <si>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</si>
  <si>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</si>
  <si>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</si>
  <si>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</si>
  <si>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</si>
  <si>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</si>
  <si>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</si>
  <si>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</si>
  <si>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</si>
  <si>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</si>
  <si>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</si>
  <si>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</si>
  <si>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</si>
  <si>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</si>
  <si>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</si>
  <si>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</si>
  <si>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</si>
  <si>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</si>
  <si>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</si>
  <si>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</si>
  <si>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</si>
  <si>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</si>
  <si>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</si>
  <si>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</si>
  <si>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</si>
  <si>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</si>
  <si>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</si>
  <si>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</si>
  <si>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</si>
  <si>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</si>
  <si>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</si>
  <si>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</si>
  <si>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</si>
  <si>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</si>
  <si>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</si>
  <si>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</si>
  <si>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</si>
  <si>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</si>
  <si>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</si>
  <si>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</si>
  <si>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</si>
  <si>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</si>
  <si>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</si>
  <si>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</si>
  <si>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</si>
  <si>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</si>
  <si>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</si>
  <si>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</si>
  <si>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</si>
  <si>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</si>
  <si>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</si>
  <si>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</si>
  <si>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</si>
  <si>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</si>
  <si>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</si>
  <si>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</si>
  <si>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</si>
  <si>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</si>
  <si>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</si>
  <si>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</si>
  <si>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</si>
  <si>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</si>
  <si>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</si>
  <si>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</si>
  <si>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</si>
  <si>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</si>
  <si>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</si>
  <si>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</si>
  <si>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</si>
  <si>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</si>
  <si>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</si>
  <si>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</si>
  <si>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</si>
  <si>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</si>
  <si>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</si>
  <si>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</si>
  <si>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</si>
  <si>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</si>
  <si>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</si>
  <si>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</si>
  <si>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</si>
  <si>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</si>
  <si>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</si>
  <si>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</si>
  <si>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</si>
  <si>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</si>
  <si>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</si>
  <si>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</si>
  <si>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</si>
  <si>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</si>
  <si>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</si>
  <si>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</si>
  <si>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</si>
  <si>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</si>
  <si>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</si>
  <si>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</si>
  <si>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</si>
  <si>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</si>
  <si>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</si>
  <si>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</si>
  <si>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</si>
  <si>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</si>
  <si>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</si>
  <si>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</si>
  <si>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</si>
  <si>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</si>
  <si>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</si>
  <si>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</si>
  <si>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</si>
  <si>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</si>
  <si>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</si>
  <si>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</si>
  <si>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</si>
  <si>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</si>
  <si>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</si>
  <si>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</si>
  <si>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</si>
  <si>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</si>
  <si>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</si>
  <si>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</si>
  <si>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</si>
  <si>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</si>
  <si>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</si>
  <si>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</si>
  <si>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</si>
  <si>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</si>
  <si>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</si>
  <si>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</si>
  <si>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</si>
  <si>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</si>
  <si>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</si>
  <si>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</si>
  <si>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</si>
  <si>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</si>
  <si>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</si>
  <si>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</si>
  <si>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</si>
  <si>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</si>
  <si>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</si>
  <si>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</si>
  <si>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</si>
  <si>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</si>
  <si>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</si>
  <si>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</si>
  <si>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</si>
  <si>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</si>
  <si>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</si>
  <si>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</si>
  <si>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</si>
  <si>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</si>
  <si>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</si>
  <si>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</si>
  <si>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</si>
  <si>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</si>
  <si>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</si>
  <si>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</si>
  <si>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</si>
  <si>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</si>
  <si>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</si>
  <si>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</si>
  <si>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</si>
  <si>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</si>
  <si>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</si>
  <si>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</si>
  <si>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</si>
  <si>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</si>
  <si>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</si>
  <si>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</si>
  <si>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</si>
  <si>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</si>
  <si>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</si>
  <si>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</si>
  <si>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</si>
  <si>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</si>
  <si>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</si>
  <si>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</si>
  <si>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</si>
  <si>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</si>
  <si>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</si>
  <si>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</si>
  <si>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</si>
  <si>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</si>
  <si>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</si>
  <si>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</si>
  <si>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</si>
  <si>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</si>
  <si>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</si>
  <si>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</si>
  <si>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</si>
  <si>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</si>
  <si>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</si>
  <si>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</si>
  <si>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</si>
  <si>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</si>
  <si>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</si>
  <si>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</si>
  <si>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</si>
  <si>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</si>
  <si>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</si>
  <si>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</si>
  <si>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</si>
  <si>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</si>
  <si>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</si>
  <si>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</si>
  <si>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</si>
  <si>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</si>
  <si>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</si>
  <si>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</si>
  <si>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</si>
  <si>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</si>
  <si>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</si>
  <si>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</si>
  <si>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</si>
  <si>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</si>
  <si>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</si>
  <si>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</si>
  <si>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</si>
  <si>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</si>
  <si>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</si>
  <si>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</si>
  <si>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</si>
  <si>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</si>
  <si>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</si>
  <si>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</si>
  <si>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</si>
  <si>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</si>
  <si>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</si>
  <si>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</si>
  <si>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</si>
  <si>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</si>
  <si>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</si>
  <si>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</si>
  <si>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</si>
  <si>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</si>
  <si>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</si>
  <si>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</si>
  <si>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</si>
  <si>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</si>
  <si>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</si>
  <si>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</si>
  <si>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</si>
  <si>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</si>
  <si>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</si>
  <si>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</si>
  <si>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</si>
  <si>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</si>
  <si>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</si>
  <si>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</si>
  <si>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</si>
  <si>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</si>
  <si>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</si>
  <si>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</si>
  <si>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</si>
  <si>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</si>
  <si>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</si>
  <si>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</si>
  <si>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</si>
  <si>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</si>
  <si>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</si>
  <si>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</si>
  <si>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</si>
  <si>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</si>
  <si>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</si>
  <si>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</si>
  <si>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</si>
  <si>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</si>
  <si>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</si>
  <si>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</si>
  <si>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</si>
  <si>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</si>
  <si>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</si>
  <si>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</si>
  <si>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</si>
  <si>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</si>
  <si>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</si>
  <si>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</si>
  <si>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</si>
  <si>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</si>
  <si>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</si>
  <si>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</si>
  <si>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</si>
  <si>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</si>
  <si>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</si>
  <si>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</si>
  <si>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</si>
  <si>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</si>
  <si>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</si>
  <si>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</si>
  <si>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</si>
  <si>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</si>
  <si>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</si>
  <si>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</si>
  <si>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</si>
  <si>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</si>
  <si>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</si>
  <si>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</si>
  <si>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</si>
  <si>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</si>
  <si>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</si>
  <si>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</si>
  <si>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</si>
  <si>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</si>
  <si>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</si>
  <si>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</si>
  <si>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</si>
  <si>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</si>
  <si>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</si>
  <si>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</si>
  <si>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</si>
  <si>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</si>
  <si>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</si>
  <si>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</si>
  <si>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</si>
  <si>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</si>
  <si>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</si>
  <si>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</si>
  <si>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</si>
  <si>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</si>
  <si>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</si>
  <si>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</si>
  <si>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</si>
  <si>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</si>
  <si>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</si>
  <si>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</si>
  <si>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</si>
  <si>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</si>
  <si>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</si>
  <si>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</si>
  <si>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</si>
  <si>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</si>
  <si>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</si>
  <si>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</si>
  <si>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</si>
  <si>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</si>
  <si>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</si>
  <si>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</si>
  <si>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</si>
  <si>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</si>
  <si>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</si>
  <si>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</si>
  <si>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</si>
  <si>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</si>
  <si>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</si>
  <si>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</si>
  <si>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</si>
  <si>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</si>
  <si>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</si>
  <si>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</si>
  <si>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</si>
  <si>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</si>
  <si>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</si>
  <si>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</si>
  <si>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</si>
  <si>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</si>
  <si>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</si>
  <si>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</si>
  <si>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</si>
  <si>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</si>
  <si>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</si>
  <si>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</si>
  <si>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</si>
  <si>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</si>
  <si>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</si>
  <si>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</si>
  <si>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</si>
  <si>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</si>
  <si>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</si>
  <si>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</si>
  <si>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</si>
  <si>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</si>
  <si>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</si>
  <si>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</si>
  <si>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</si>
  <si>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</si>
  <si>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</si>
  <si>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</si>
  <si>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</si>
  <si>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</si>
  <si>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</si>
  <si>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</si>
  <si>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</si>
  <si>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</si>
  <si>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</si>
  <si>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</si>
  <si>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</si>
  <si>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</si>
  <si>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</si>
  <si>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</si>
  <si>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</si>
  <si>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</si>
  <si>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</si>
  <si>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</si>
  <si>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</si>
  <si>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</si>
  <si>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</si>
  <si>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</si>
  <si>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</si>
  <si>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</si>
  <si>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</si>
  <si>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</si>
  <si>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</si>
  <si>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</si>
  <si>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</si>
  <si>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</si>
  <si>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</si>
  <si>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</si>
  <si>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</si>
  <si>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</si>
  <si>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</si>
  <si>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</si>
  <si>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</si>
  <si>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</si>
  <si>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</si>
  <si>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</si>
  <si>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</si>
  <si>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</si>
  <si>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</si>
  <si>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</si>
  <si>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</si>
  <si>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</si>
  <si>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</si>
  <si>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</si>
  <si>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</si>
  <si>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</si>
  <si>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</si>
  <si>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</si>
  <si>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</si>
  <si>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</si>
  <si>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</si>
  <si>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</si>
  <si>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</si>
  <si>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</si>
  <si>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</si>
  <si>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</si>
  <si>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</si>
  <si>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</si>
  <si>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</si>
  <si>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</si>
  <si>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</si>
  <si>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</si>
  <si>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</si>
  <si>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</si>
  <si>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</si>
  <si>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</si>
  <si>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</si>
  <si>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</si>
  <si>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</si>
  <si>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</si>
  <si>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</si>
  <si>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</si>
  <si>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</si>
  <si>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</si>
  <si>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</si>
  <si>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</si>
  <si>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</si>
  <si>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</si>
  <si>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</si>
  <si>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</si>
  <si>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</si>
  <si>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</si>
  <si>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</si>
  <si>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</si>
  <si>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</si>
  <si>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</si>
  <si>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</si>
  <si>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</si>
  <si>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</si>
  <si>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</si>
  <si>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</si>
  <si>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</si>
  <si>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</si>
  <si>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</si>
  <si>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</si>
  <si>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</si>
  <si>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</si>
  <si>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</si>
  <si>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</si>
  <si>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</si>
  <si>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</si>
  <si>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</si>
  <si>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</si>
  <si>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</si>
  <si>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</si>
  <si>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</si>
  <si>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</si>
  <si>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</si>
  <si>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</si>
  <si>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</si>
  <si>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</si>
  <si>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</si>
  <si>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</si>
  <si>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</si>
  <si>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</si>
  <si>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</si>
  <si>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</si>
  <si>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</si>
  <si>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</si>
  <si>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</si>
  <si>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</si>
  <si>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</si>
  <si>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</si>
  <si>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</si>
  <si>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</si>
  <si>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</si>
  <si>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</si>
  <si>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</si>
  <si>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</si>
  <si>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</si>
  <si>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</si>
  <si>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</si>
  <si>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</si>
  <si>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</si>
  <si>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</si>
  <si>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</si>
  <si>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</si>
  <si>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</si>
  <si>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</si>
  <si>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</si>
  <si>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</si>
  <si>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</si>
  <si>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</si>
  <si>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</si>
  <si>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</si>
  <si>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</si>
  <si>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</si>
  <si>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</si>
  <si>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</si>
  <si>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</si>
  <si>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</si>
  <si>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</si>
  <si>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</si>
  <si>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</si>
  <si>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</si>
  <si>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</si>
  <si>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</si>
  <si>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</si>
  <si>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</si>
  <si>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</si>
  <si>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</si>
  <si>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</si>
  <si>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</si>
  <si>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</si>
  <si>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</si>
  <si>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</si>
  <si>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</si>
  <si>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</si>
  <si>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</si>
  <si>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</si>
  <si>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</si>
  <si>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</si>
  <si>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</si>
  <si>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</si>
  <si>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</si>
  <si>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</si>
  <si>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</si>
  <si>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</si>
  <si>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</si>
  <si>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</si>
  <si>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</si>
  <si>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</si>
  <si>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</si>
  <si>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</si>
  <si>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</si>
  <si>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</si>
  <si>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</si>
  <si>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</si>
  <si>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</si>
  <si>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</si>
  <si>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</si>
  <si>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</si>
  <si>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</si>
  <si>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</si>
  <si>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</si>
  <si>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</si>
  <si>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</si>
  <si>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</si>
  <si>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</si>
  <si>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</si>
  <si>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</si>
  <si>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</si>
  <si>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</si>
  <si>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</si>
  <si>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</si>
  <si>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</si>
  <si>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</si>
  <si>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</si>
  <si>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</si>
  <si>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</si>
  <si>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</si>
  <si>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</si>
  <si>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</si>
  <si>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</si>
  <si>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</si>
  <si>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</si>
  <si>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</si>
  <si>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</si>
  <si>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</si>
  <si>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</si>
  <si>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</si>
  <si>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</si>
  <si>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</si>
  <si>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</si>
  <si>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</si>
  <si>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</si>
  <si>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</si>
  <si>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</si>
  <si>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</si>
  <si>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</si>
  <si>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</si>
  <si>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</si>
  <si>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</si>
  <si>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</si>
  <si>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</si>
  <si>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</si>
  <si>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</si>
  <si>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</si>
  <si>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</si>
  <si>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</si>
  <si>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</si>
  <si>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</si>
  <si>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</si>
  <si>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</si>
  <si>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</si>
  <si>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</si>
  <si>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</si>
  <si>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</si>
  <si>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</si>
  <si>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</si>
  <si>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</si>
  <si>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</si>
  <si>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</si>
  <si>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</si>
  <si>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</si>
  <si>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</si>
  <si>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</si>
  <si>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</si>
  <si>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</si>
  <si>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</si>
  <si>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</si>
  <si>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</si>
  <si>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</si>
  <si>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</si>
  <si>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</si>
  <si>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</si>
  <si>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</si>
  <si>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</si>
  <si>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</si>
  <si>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</si>
  <si>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</si>
  <si>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</si>
  <si>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</si>
  <si>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</si>
  <si>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</si>
  <si>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</si>
  <si>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</si>
  <si>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</si>
  <si>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</si>
  <si>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</si>
  <si>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</si>
  <si>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</si>
  <si>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</si>
  <si>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</si>
  <si>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</si>
  <si>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</si>
  <si>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</si>
  <si>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</si>
  <si>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</si>
  <si>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</si>
  <si>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</si>
  <si>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</si>
  <si>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</si>
  <si>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</si>
  <si>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</si>
  <si>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</si>
  <si>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</si>
  <si>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</si>
  <si>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</si>
  <si>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</si>
  <si>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</si>
  <si>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</si>
  <si>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</si>
  <si>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</si>
  <si>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</si>
  <si>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</si>
  <si>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</si>
  <si>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</si>
  <si>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</si>
  <si>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</si>
  <si>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</si>
  <si>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</si>
  <si>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</si>
  <si>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</si>
  <si>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</si>
  <si>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</si>
  <si>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</si>
  <si>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</si>
  <si>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</si>
  <si>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</si>
  <si>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</si>
  <si>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</si>
  <si>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</si>
  <si>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</si>
  <si>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</si>
  <si>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</si>
  <si>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</si>
  <si>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</si>
  <si>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</si>
  <si>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</si>
  <si>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</si>
  <si>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</si>
  <si>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</si>
  <si>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</si>
  <si>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</si>
  <si>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</si>
  <si>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</si>
  <si>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</si>
  <si>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</si>
  <si>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</si>
  <si>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</si>
  <si>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</si>
  <si>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</si>
  <si>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</si>
  <si>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</si>
  <si>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</si>
  <si>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</si>
  <si>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</si>
  <si>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</si>
  <si>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</si>
  <si>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</si>
  <si>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</si>
  <si>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</si>
  <si>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</si>
  <si>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</si>
  <si>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</si>
  <si>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</si>
  <si>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</si>
  <si>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</si>
  <si>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</si>
  <si>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</si>
  <si>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</si>
  <si>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</si>
  <si>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</si>
  <si>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</si>
  <si>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</si>
  <si>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</si>
  <si>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</si>
  <si>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</si>
  <si>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</si>
  <si>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</si>
  <si>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</si>
  <si>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</si>
  <si>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</si>
  <si>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</si>
  <si>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</si>
  <si>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</si>
  <si>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</si>
  <si>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</si>
  <si>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</si>
  <si>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</si>
  <si>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</si>
  <si>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</si>
  <si>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</si>
  <si>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</si>
  <si>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</si>
  <si>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</si>
  <si>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</si>
  <si>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</si>
  <si>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</si>
  <si>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</si>
  <si>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</si>
  <si>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</si>
  <si>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</si>
  <si>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</si>
  <si>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</si>
  <si>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</si>
  <si>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</si>
  <si>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</si>
  <si>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</si>
  <si>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</si>
  <si>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</si>
  <si>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</si>
  <si>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</si>
  <si>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</si>
  <si>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</si>
  <si>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</si>
  <si>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</si>
  <si>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</si>
  <si>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</si>
  <si>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</si>
  <si>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</si>
  <si>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</si>
  <si>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</si>
  <si>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</si>
  <si>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</si>
  <si>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</si>
  <si>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</si>
  <si>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</si>
  <si>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</si>
  <si>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</si>
  <si>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</si>
  <si>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</si>
  <si>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</si>
  <si>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</si>
  <si>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</si>
  <si>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</si>
  <si>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</si>
  <si>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</si>
  <si>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</si>
  <si>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</si>
  <si>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</si>
  <si>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</si>
  <si>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</si>
  <si>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</si>
  <si>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</si>
  <si>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</si>
  <si>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</si>
  <si>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</si>
  <si>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</si>
  <si>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</si>
  <si>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</si>
  <si>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</si>
  <si>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</si>
  <si>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</si>
  <si>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</si>
  <si>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</si>
  <si>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</si>
  <si>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</si>
  <si>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</si>
  <si>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</si>
  <si>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</si>
  <si>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</si>
  <si>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</si>
  <si>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</si>
  <si>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</si>
  <si>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</si>
  <si>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</si>
  <si>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</si>
  <si>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</si>
  <si>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</si>
  <si>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</si>
  <si>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</si>
  <si>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</si>
  <si>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</si>
  <si>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</si>
  <si>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</si>
  <si>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</si>
  <si>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</si>
  <si>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</si>
  <si>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</si>
  <si>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</si>
  <si>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</si>
  <si>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</si>
  <si>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</si>
  <si>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</si>
  <si>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</si>
  <si>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</si>
  <si>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</si>
  <si>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</si>
  <si>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</si>
  <si>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</si>
  <si>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</si>
  <si>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</si>
  <si>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</si>
  <si>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</si>
  <si>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</si>
  <si>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</si>
  <si>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</si>
  <si>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</si>
  <si>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</si>
  <si>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</si>
  <si>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</si>
  <si>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</si>
  <si>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</si>
  <si>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</si>
  <si>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</si>
  <si>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</si>
  <si>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</si>
  <si>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</si>
  <si>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</si>
  <si>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</si>
  <si>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</si>
  <si>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</si>
  <si>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</si>
  <si>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</si>
  <si>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</si>
  <si>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</si>
  <si>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</si>
  <si>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</si>
  <si>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</si>
  <si>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</si>
  <si>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</si>
  <si>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</si>
  <si>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</si>
  <si>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</si>
  <si>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</si>
  <si>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</si>
  <si>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</si>
  <si>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</si>
  <si>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</si>
  <si>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</si>
  <si>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</si>
  <si>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</si>
  <si>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</si>
  <si>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</si>
  <si>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</si>
  <si>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</si>
  <si>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</si>
  <si>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</si>
  <si>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</si>
  <si>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</si>
  <si>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</si>
  <si>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</si>
  <si>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</si>
  <si>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</si>
  <si>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</si>
  <si>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</si>
  <si>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</si>
  <si>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</si>
  <si>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</si>
  <si>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</si>
  <si>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</si>
  <si>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</si>
  <si>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</si>
  <si>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</si>
  <si>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</si>
  <si>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</si>
  <si>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</si>
  <si>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</si>
  <si>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</si>
  <si>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</si>
  <si>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</si>
  <si>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</si>
  <si>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</si>
  <si>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</si>
  <si>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</si>
  <si>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</si>
  <si>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</si>
  <si>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</si>
  <si>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</si>
  <si>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</si>
  <si>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</si>
  <si>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</si>
  <si>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</si>
  <si>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</si>
  <si>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</si>
  <si>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</si>
  <si>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</si>
  <si>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</si>
  <si>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</si>
  <si>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</si>
  <si>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</si>
  <si>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</si>
  <si>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</si>
  <si>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</si>
  <si>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</si>
  <si>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</si>
  <si>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</si>
  <si>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</si>
  <si>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</si>
  <si>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</si>
  <si>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</si>
  <si>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</si>
  <si>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</si>
  <si>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</si>
  <si>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</si>
  <si>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</si>
  <si>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</si>
  <si>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</si>
  <si>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</si>
  <si>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</si>
  <si>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</si>
  <si>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</si>
  <si>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</si>
  <si>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</si>
  <si>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</si>
  <si>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</si>
  <si>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</si>
  <si>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</si>
  <si>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</si>
  <si>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</si>
  <si>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</si>
  <si>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</si>
  <si>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</si>
  <si>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</si>
  <si>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</si>
  <si>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</si>
  <si>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</si>
  <si>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</si>
  <si>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</si>
  <si>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</si>
  <si>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</si>
  <si>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</si>
  <si>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</si>
  <si>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</si>
  <si>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</si>
  <si>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</si>
  <si>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</si>
  <si>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</si>
  <si>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</si>
  <si>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</si>
  <si>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</si>
  <si>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</si>
  <si>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</si>
  <si>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</si>
  <si>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</si>
  <si>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</si>
  <si>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</si>
  <si>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</si>
  <si>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</si>
  <si>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</si>
  <si>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</si>
  <si>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</si>
  <si>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</si>
  <si>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</si>
  <si>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</si>
  <si>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</si>
  <si>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</si>
  <si>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</si>
  <si>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</si>
  <si>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</si>
  <si>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</si>
  <si>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</si>
  <si>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</si>
  <si>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</si>
  <si>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</si>
  <si>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</si>
  <si>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</si>
  <si>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</si>
  <si>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</si>
  <si>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</si>
  <si>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</si>
  <si>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</si>
  <si>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</si>
  <si>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</si>
  <si>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</si>
  <si>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</si>
  <si>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</si>
  <si>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</si>
  <si>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</si>
  <si>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</si>
  <si>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</si>
  <si>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</si>
  <si>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</si>
  <si>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</si>
  <si>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</si>
  <si>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</si>
  <si>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</si>
  <si>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</si>
  <si>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</si>
  <si>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</si>
  <si>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</si>
  <si>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</si>
  <si>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</si>
  <si>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</si>
  <si>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</si>
  <si>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</si>
  <si>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</si>
  <si>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</si>
  <si>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</si>
  <si>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</si>
  <si>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</si>
  <si>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</si>
  <si>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</si>
  <si>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</si>
  <si>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</si>
  <si>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</si>
  <si>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</si>
  <si>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</si>
  <si>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</si>
  <si>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</si>
  <si>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</si>
  <si>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</si>
  <si>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</si>
  <si>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</si>
  <si>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</si>
  <si>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</si>
  <si>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</si>
  <si>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</si>
  <si>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</si>
  <si>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</si>
  <si>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</si>
  <si>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</si>
  <si>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</si>
  <si>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</si>
  <si>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</si>
  <si>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</si>
  <si>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</si>
  <si>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</si>
  <si>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</si>
  <si>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</si>
  <si>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</si>
  <si>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</si>
  <si>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</si>
  <si>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</si>
  <si>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</si>
  <si>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</si>
  <si>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</si>
  <si>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</si>
  <si>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</si>
  <si>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</si>
  <si>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</si>
  <si>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</si>
  <si>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</si>
  <si>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</si>
  <si>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</si>
  <si>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</si>
  <si>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</si>
  <si>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</si>
  <si>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</si>
  <si>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</si>
  <si>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</si>
  <si>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</si>
  <si>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</si>
  <si>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</si>
  <si>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</si>
  <si>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</si>
  <si>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</si>
  <si>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</si>
  <si>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</si>
  <si>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</si>
  <si>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</si>
  <si>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</si>
  <si>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</si>
  <si>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</si>
  <si>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</si>
  <si>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</si>
  <si>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</si>
  <si>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</si>
  <si>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</si>
  <si>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</si>
  <si>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</si>
  <si>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</si>
  <si>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</si>
  <si>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</si>
  <si>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</si>
  <si>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</si>
  <si>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</si>
  <si>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</si>
  <si>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</si>
  <si>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</si>
  <si>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</si>
  <si>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</si>
  <si>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</si>
  <si>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</si>
  <si>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</si>
  <si>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</si>
  <si>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</si>
  <si>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</si>
  <si>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</si>
  <si>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</si>
  <si>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</si>
  <si>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</si>
  <si>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</si>
  <si>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</si>
  <si>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</si>
  <si>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</si>
  <si>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</si>
  <si>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</si>
  <si>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</si>
  <si>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</si>
  <si>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</si>
  <si>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</si>
  <si>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</si>
  <si>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</si>
  <si>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</si>
  <si>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</si>
  <si>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</si>
  <si>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</si>
  <si>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</si>
  <si>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</si>
  <si>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</si>
  <si>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</si>
  <si>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</si>
  <si>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</si>
  <si>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</si>
  <si>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</si>
  <si>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</si>
  <si>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</si>
  <si>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</si>
  <si>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</si>
  <si>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</si>
  <si>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</si>
  <si>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</si>
  <si>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</si>
  <si>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</si>
  <si>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</si>
  <si>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</si>
  <si>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</si>
  <si>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</si>
  <si>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</si>
  <si>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</si>
  <si>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</si>
  <si>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</si>
  <si>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</si>
  <si>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</si>
  <si>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</si>
  <si>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</si>
  <si>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</si>
  <si>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</si>
  <si>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</si>
  <si>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</si>
  <si>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</si>
  <si>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</si>
  <si>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</si>
  <si>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</si>
  <si>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</si>
  <si>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</si>
  <si>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</si>
  <si>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</si>
  <si>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</si>
  <si>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</si>
  <si>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</si>
  <si>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</si>
  <si>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</si>
  <si>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</si>
  <si>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</si>
  <si>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</si>
  <si>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</si>
  <si>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</si>
  <si>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</si>
  <si>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</si>
  <si>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</si>
  <si>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</si>
  <si>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</si>
  <si>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</si>
  <si>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</si>
  <si>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</si>
  <si>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</si>
  <si>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</si>
  <si>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</si>
  <si>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</si>
  <si>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</si>
  <si>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</si>
  <si>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</si>
  <si>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</si>
  <si>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</si>
  <si>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</si>
  <si>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</si>
  <si>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</si>
  <si>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</si>
  <si>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</si>
  <si>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</si>
  <si>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</si>
  <si>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</si>
  <si>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</si>
  <si>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</si>
  <si>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</si>
  <si>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</si>
  <si>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</si>
  <si>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</si>
  <si>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</si>
  <si>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</si>
  <si>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</si>
  <si>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</si>
  <si>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</si>
  <si>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</si>
  <si>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</si>
  <si>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</si>
  <si>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</si>
  <si>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</si>
  <si>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</si>
  <si>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</si>
  <si>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</si>
  <si>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</si>
  <si>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</si>
  <si>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</si>
  <si>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</si>
  <si>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</si>
  <si>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</si>
  <si>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</si>
  <si>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</si>
  <si>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</si>
  <si>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</si>
  <si>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</si>
  <si>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</si>
  <si>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</si>
  <si>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</si>
  <si>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</si>
  <si>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</si>
  <si>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</si>
  <si>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</si>
  <si>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</si>
  <si>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</si>
  <si>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</si>
  <si>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</si>
  <si>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</si>
  <si>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</si>
  <si>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</si>
  <si>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</si>
  <si>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</si>
  <si>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</si>
  <si>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</si>
  <si>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</si>
  <si>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</si>
  <si>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</si>
  <si>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</si>
  <si>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</si>
  <si>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</si>
  <si>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</si>
  <si>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</si>
  <si>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</si>
  <si>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</si>
  <si>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</si>
  <si>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</si>
  <si>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</si>
  <si>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</si>
  <si>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</si>
  <si>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</si>
  <si>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</si>
  <si>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</si>
  <si>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</si>
  <si>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</si>
  <si>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</si>
  <si>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</si>
  <si>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</si>
  <si>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</si>
  <si>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</si>
  <si>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</si>
  <si>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</si>
  <si>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</si>
  <si>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</si>
  <si>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</si>
  <si>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</si>
  <si>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</si>
  <si>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</si>
  <si>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</si>
  <si>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</si>
  <si>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</si>
  <si>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</si>
  <si>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</si>
  <si>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</si>
  <si>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</si>
  <si>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</si>
  <si>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</si>
  <si>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</si>
  <si>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</si>
  <si>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</si>
  <si>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</si>
  <si>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</si>
  <si>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</si>
  <si>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</si>
  <si>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</si>
  <si>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</si>
  <si>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</si>
  <si>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</si>
  <si>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</si>
  <si>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</si>
  <si>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</si>
  <si>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</si>
  <si>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</si>
  <si>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</si>
  <si>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</si>
  <si>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</si>
  <si>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</si>
  <si>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</si>
  <si>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</si>
  <si>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</si>
  <si>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</si>
  <si>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</si>
  <si>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</si>
  <si>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</si>
  <si>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</si>
  <si>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</si>
  <si>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</si>
  <si>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</si>
  <si>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</si>
  <si>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</si>
  <si>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</si>
  <si>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</si>
  <si>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</si>
  <si>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</si>
  <si>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</si>
  <si>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</si>
  <si>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</si>
  <si>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</si>
  <si>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</si>
  <si>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</si>
  <si>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</si>
  <si>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</si>
  <si>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</si>
  <si>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</si>
  <si>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</si>
  <si>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</si>
  <si>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</si>
  <si>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</si>
  <si>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</si>
  <si>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</si>
  <si>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</si>
  <si>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</si>
  <si>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</si>
  <si>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</si>
  <si>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</si>
  <si>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</si>
  <si>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</si>
  <si>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</si>
  <si>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</si>
  <si>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</si>
  <si>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</si>
  <si>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</si>
  <si>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</si>
  <si>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</si>
  <si>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</si>
  <si>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</si>
  <si>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</si>
  <si>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</si>
  <si>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</si>
  <si>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</si>
  <si>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</si>
  <si>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</si>
  <si>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</si>
  <si>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</si>
  <si>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</si>
  <si>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</si>
  <si>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</si>
  <si>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</si>
  <si>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</si>
  <si>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</si>
  <si>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</si>
  <si>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</si>
  <si>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</si>
  <si>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</si>
  <si>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</si>
  <si>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</si>
  <si>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</si>
  <si>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</si>
  <si>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</si>
  <si>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</si>
  <si>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</si>
  <si>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</si>
  <si>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</si>
  <si>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</si>
  <si>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</si>
  <si>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</si>
  <si>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</si>
  <si>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</si>
  <si>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</si>
  <si>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</si>
  <si>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</si>
  <si>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</si>
  <si>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</si>
  <si>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</si>
  <si>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</si>
  <si>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</si>
  <si>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</si>
  <si>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</si>
  <si>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</si>
  <si>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</si>
  <si>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</si>
  <si>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</si>
  <si>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</si>
  <si>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</si>
  <si>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</si>
  <si>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</si>
  <si>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</si>
  <si>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</si>
  <si>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</si>
  <si>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</si>
  <si>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</si>
  <si>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</si>
  <si>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</si>
  <si>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</si>
  <si>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</si>
  <si>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</si>
  <si>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</si>
  <si>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</si>
  <si>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</si>
  <si>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</si>
  <si>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</si>
  <si>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</si>
  <si>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</si>
  <si>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</si>
  <si>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</si>
  <si>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</si>
  <si>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</si>
  <si>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</si>
  <si>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</si>
  <si>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</si>
  <si>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</si>
  <si>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</si>
  <si>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</si>
  <si>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</si>
  <si>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</si>
  <si>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</si>
  <si>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</si>
  <si>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</si>
  <si>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</si>
  <si>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</si>
  <si>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</si>
  <si>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</si>
  <si>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</si>
  <si>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</si>
  <si>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</si>
  <si>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</si>
  <si>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</si>
  <si>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</si>
  <si>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</si>
  <si>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</si>
  <si>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</si>
  <si>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</si>
  <si>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</si>
  <si>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</si>
  <si>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</si>
  <si>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</si>
  <si>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</si>
  <si>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</si>
  <si>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</si>
  <si>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</si>
  <si>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</si>
  <si>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</si>
  <si>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</si>
  <si>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</si>
  <si>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</si>
  <si>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</si>
  <si>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</si>
  <si>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</si>
  <si>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</si>
  <si>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</si>
  <si>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</si>
  <si>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</si>
  <si>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</si>
  <si>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</si>
  <si>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</si>
  <si>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</si>
  <si>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</si>
  <si>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</si>
  <si>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</si>
  <si>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</si>
  <si>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</si>
  <si>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</si>
  <si>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</si>
  <si>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</si>
  <si>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</si>
  <si>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</si>
  <si>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</si>
  <si>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</si>
  <si>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</si>
  <si>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</si>
  <si>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</si>
  <si>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</si>
  <si>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</si>
  <si>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</si>
  <si>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</si>
  <si>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</si>
  <si>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</si>
  <si>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</si>
  <si>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</si>
  <si>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</si>
  <si>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</si>
  <si>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</si>
  <si>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</si>
  <si>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</si>
  <si>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</si>
  <si>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</si>
  <si>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</si>
  <si>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</si>
  <si>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</si>
  <si>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</si>
  <si>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</si>
  <si>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</si>
  <si>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</si>
  <si>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</si>
  <si>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</si>
  <si>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</si>
  <si>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</si>
  <si>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</si>
  <si>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</si>
  <si>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</si>
  <si>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</si>
  <si>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</si>
  <si>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</si>
  <si>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</si>
  <si>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</si>
  <si>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</si>
  <si>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</si>
  <si>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</si>
  <si>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</si>
  <si>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</si>
  <si>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</si>
  <si>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</si>
  <si>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</si>
  <si>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</si>
  <si>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</si>
  <si>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</si>
  <si>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</si>
  <si>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</si>
  <si>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</si>
  <si>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</si>
  <si>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</si>
  <si>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</si>
  <si>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</si>
  <si>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</si>
  <si>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</si>
  <si>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</si>
  <si>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</si>
  <si>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</si>
  <si>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</si>
  <si>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</si>
  <si>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</si>
  <si>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</si>
  <si>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</si>
  <si>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</si>
  <si>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</si>
  <si>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</si>
  <si>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</si>
  <si>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</si>
  <si>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</si>
  <si>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</si>
  <si>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</si>
  <si>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</si>
  <si>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</si>
  <si>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</si>
  <si>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</si>
  <si>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</si>
  <si>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</si>
  <si>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</si>
  <si>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</si>
  <si>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</si>
  <si>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</si>
  <si>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</si>
  <si>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</si>
  <si>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</si>
  <si>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</si>
  <si>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</si>
  <si>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</si>
  <si>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</si>
  <si>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</si>
  <si>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</si>
  <si>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</si>
  <si>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</si>
  <si>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</si>
  <si>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</si>
  <si>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</si>
  <si>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</si>
  <si>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</si>
  <si>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</si>
  <si>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</si>
  <si>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</si>
  <si>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</si>
  <si>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</si>
  <si>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</si>
  <si>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</si>
  <si>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</si>
  <si>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</si>
  <si>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</si>
  <si>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</si>
  <si>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</si>
  <si>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</si>
  <si>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</si>
  <si>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</si>
  <si>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</si>
  <si>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</si>
  <si>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</si>
  <si>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</si>
  <si>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</si>
  <si>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</si>
  <si>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</si>
  <si>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</si>
  <si>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</si>
  <si>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</si>
  <si>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</si>
  <si>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</si>
  <si>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</si>
  <si>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</si>
  <si>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</si>
  <si>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</si>
  <si>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</si>
  <si>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</si>
  <si>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</si>
  <si>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</si>
  <si>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</si>
  <si>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</si>
  <si>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</si>
  <si>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</si>
  <si>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</si>
  <si>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</si>
  <si>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</si>
  <si>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</si>
  <si>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</si>
  <si>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</si>
  <si>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</si>
  <si>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</si>
  <si>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</si>
  <si>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</si>
  <si>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</si>
  <si>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</si>
  <si>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</si>
  <si>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</si>
  <si>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</si>
  <si>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</si>
  <si>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</si>
  <si>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</si>
  <si>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</si>
  <si>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</si>
  <si>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</si>
  <si>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</si>
  <si>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</si>
  <si>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</si>
  <si>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</si>
  <si>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</si>
  <si>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</si>
  <si>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</si>
  <si>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</si>
  <si>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</si>
  <si>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</si>
  <si>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</si>
  <si>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</si>
  <si>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</si>
  <si>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</si>
  <si>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</si>
  <si>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</si>
  <si>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</si>
  <si>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</si>
  <si>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</si>
  <si>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</si>
  <si>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</si>
  <si>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</si>
  <si>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</si>
  <si>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</si>
  <si>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</si>
  <si>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</si>
  <si>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</si>
  <si>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</si>
  <si>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</si>
  <si>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</si>
  <si>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</si>
  <si>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</si>
  <si>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</si>
  <si>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</si>
  <si>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</si>
  <si>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</si>
  <si>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</si>
  <si>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</si>
  <si>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</si>
  <si>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</si>
  <si>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</si>
  <si>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</si>
  <si>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</si>
  <si>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</si>
  <si>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</si>
  <si>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</si>
  <si>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</si>
  <si>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</si>
  <si>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</si>
  <si>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</si>
  <si>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</si>
  <si>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</si>
  <si>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</si>
  <si>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</si>
  <si>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</si>
  <si>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</si>
  <si>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</si>
  <si>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</si>
  <si>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</si>
  <si>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</si>
  <si>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</si>
  <si>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</si>
  <si>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</si>
  <si>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</si>
  <si>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</si>
  <si>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</si>
  <si>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</si>
  <si>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</si>
  <si>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</si>
  <si>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</si>
  <si>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</si>
  <si>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</si>
  <si>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</si>
  <si>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</si>
  <si>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</si>
  <si>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</si>
  <si>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</si>
  <si>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</si>
  <si>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</si>
  <si>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</si>
  <si>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</si>
  <si>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</si>
  <si>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</si>
  <si>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</si>
  <si>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</si>
  <si>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</si>
  <si>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</si>
  <si>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</si>
  <si>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</si>
  <si>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</si>
  <si>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</si>
  <si>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</si>
  <si>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</si>
  <si>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</si>
  <si>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</si>
  <si>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</si>
  <si>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</si>
  <si>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</si>
  <si>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</si>
  <si>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</si>
  <si>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</si>
  <si>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</si>
  <si>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</si>
  <si>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</si>
  <si>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</si>
  <si>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</si>
  <si>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</si>
  <si>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</si>
  <si>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</si>
  <si>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</si>
  <si>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</si>
  <si>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</si>
  <si>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</si>
  <si>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</si>
  <si>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</si>
  <si>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</si>
  <si>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</si>
  <si>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</si>
  <si>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</si>
  <si>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</si>
  <si>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</si>
  <si>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</si>
  <si>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</si>
  <si>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</si>
  <si>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</si>
  <si>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</si>
  <si>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</si>
  <si>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</si>
  <si>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</si>
  <si>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</si>
  <si>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</si>
  <si>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</si>
  <si>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</si>
  <si>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</si>
  <si>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</si>
  <si>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</si>
  <si>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</si>
  <si>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</si>
  <si>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</si>
  <si>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</si>
  <si>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</si>
  <si>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</si>
  <si>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</si>
  <si>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</si>
  <si>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</si>
  <si>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</si>
  <si>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</si>
  <si>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</si>
  <si>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</si>
  <si>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</si>
  <si>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</si>
  <si>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</si>
  <si>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</si>
  <si>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</si>
  <si>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</si>
  <si>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</si>
  <si>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</si>
  <si>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</si>
  <si>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</si>
  <si>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</si>
  <si>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</si>
  <si>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</si>
  <si>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</si>
  <si>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</si>
  <si>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</si>
  <si>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</si>
  <si>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</si>
  <si>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</si>
  <si>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</si>
  <si>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</si>
  <si>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</si>
  <si>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</si>
  <si>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</si>
  <si>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</si>
  <si>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</si>
  <si>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</si>
  <si>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</si>
  <si>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</si>
  <si>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</si>
  <si>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</si>
  <si>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</si>
  <si>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</si>
  <si>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</si>
  <si>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</si>
  <si>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</si>
  <si>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</si>
  <si>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</si>
  <si>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</si>
  <si>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</si>
  <si>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</si>
  <si>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</si>
  <si>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</si>
  <si>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</si>
  <si>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</si>
  <si>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</si>
  <si>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</si>
  <si>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</si>
  <si>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</si>
  <si>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</si>
  <si>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</si>
  <si>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</si>
  <si>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</si>
  <si>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</si>
  <si>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</si>
  <si>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</si>
  <si>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</si>
  <si>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</si>
  <si>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</si>
  <si>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</si>
  <si>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</si>
  <si>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</si>
  <si>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</si>
  <si>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</si>
  <si>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</si>
  <si>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</si>
  <si>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</si>
  <si>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</si>
  <si>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</si>
  <si>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</si>
  <si>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</si>
  <si>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</si>
  <si>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</si>
  <si>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</si>
  <si>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</si>
  <si>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</si>
  <si>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</si>
  <si>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</si>
  <si>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</si>
  <si>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</si>
  <si>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</si>
  <si>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</si>
  <si>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</si>
  <si>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</si>
  <si>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</si>
  <si>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</si>
  <si>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</si>
  <si>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</si>
  <si>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</si>
  <si>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</si>
  <si>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</si>
  <si>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</si>
  <si>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</si>
  <si>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</si>
  <si>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</si>
  <si>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</si>
  <si>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</si>
  <si>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</si>
  <si>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</si>
  <si>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</si>
  <si>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</si>
  <si>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</si>
  <si>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</si>
  <si>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</si>
  <si>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</si>
  <si>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</si>
  <si>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</si>
  <si>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</si>
  <si>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</si>
  <si>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</si>
  <si>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</si>
  <si>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</si>
  <si>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</si>
  <si>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</si>
  <si>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</si>
  <si>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</si>
  <si>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</si>
  <si>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</si>
  <si>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</si>
  <si>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</si>
  <si>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</si>
  <si>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</si>
  <si>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</si>
  <si>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</si>
  <si>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</si>
  <si>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</si>
  <si>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</si>
  <si>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</si>
  <si>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</si>
  <si>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</si>
  <si>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</si>
  <si>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</si>
  <si>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</si>
  <si>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</si>
  <si>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</si>
  <si>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</si>
  <si>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</si>
  <si>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</si>
  <si>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</si>
  <si>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</si>
  <si>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</si>
  <si>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</si>
  <si>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</si>
  <si>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</si>
  <si>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</si>
  <si>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</si>
  <si>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</si>
  <si>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</si>
  <si>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</si>
  <si>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</si>
  <si>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</si>
  <si>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</si>
  <si>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</si>
  <si>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</si>
  <si>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</si>
  <si>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</si>
  <si>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</si>
  <si>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</si>
  <si>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</si>
  <si>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</si>
  <si>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</si>
  <si>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</si>
  <si>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</si>
  <si>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</si>
  <si>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</si>
  <si>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</si>
  <si>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</si>
  <si>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</si>
  <si>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</si>
  <si>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</si>
  <si>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</si>
  <si>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</si>
  <si>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</si>
  <si>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</si>
  <si>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</si>
  <si>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</si>
  <si>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</si>
  <si>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</si>
  <si>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</si>
  <si>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</si>
  <si>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</si>
  <si>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</si>
  <si>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</si>
  <si>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</si>
  <si>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</si>
  <si>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</si>
  <si>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</si>
  <si>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</si>
  <si>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</si>
  <si>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</si>
  <si>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</si>
  <si>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</si>
  <si>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</si>
  <si>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</si>
  <si>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</si>
  <si>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</si>
  <si>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</si>
  <si>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</si>
  <si>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</si>
  <si>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</si>
  <si>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</si>
  <si>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</si>
  <si>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</si>
  <si>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</si>
  <si>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</si>
  <si>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</si>
  <si>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</si>
  <si>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</si>
  <si>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</si>
  <si>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</si>
  <si>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</si>
  <si>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</si>
  <si>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</si>
  <si>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</si>
  <si>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</si>
  <si>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</si>
  <si>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</si>
  <si>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</si>
  <si>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</si>
  <si>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</si>
  <si>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</si>
  <si>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</si>
  <si>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</si>
  <si>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</si>
  <si>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</si>
  <si>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</si>
  <si>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</si>
  <si>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</si>
  <si>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</si>
  <si>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</si>
  <si>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</si>
  <si>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</si>
  <si>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</si>
  <si>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</si>
  <si>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</si>
  <si>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</si>
  <si>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</si>
  <si>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</si>
  <si>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</si>
  <si>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</si>
  <si>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</si>
  <si>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</si>
  <si>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</si>
  <si>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</si>
  <si>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</si>
  <si>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</si>
  <si>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</si>
  <si>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</si>
  <si>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</si>
  <si>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</si>
  <si>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</si>
  <si>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</si>
  <si>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</si>
  <si>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</si>
  <si>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</si>
  <si>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</si>
  <si>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</si>
  <si>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</si>
  <si>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</si>
  <si>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</si>
  <si>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</si>
  <si>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</si>
  <si>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</si>
  <si>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</si>
  <si>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</si>
  <si>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</si>
  <si>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</si>
  <si>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</si>
  <si>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</si>
  <si>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</si>
  <si>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</si>
  <si>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</si>
  <si>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</si>
  <si>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</si>
  <si>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</si>
  <si>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</si>
  <si>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</si>
  <si>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</si>
  <si>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</si>
  <si>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</si>
  <si>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</si>
  <si>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</si>
  <si>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</si>
  <si>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</si>
  <si>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</si>
  <si>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</si>
  <si>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</si>
  <si>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</si>
  <si>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</si>
  <si>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</si>
  <si>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</si>
  <si>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</si>
  <si>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</si>
  <si>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</si>
  <si>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</si>
  <si>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</si>
  <si>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</si>
  <si>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</si>
  <si>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</si>
  <si>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</si>
  <si>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</si>
  <si>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</si>
  <si>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</si>
  <si>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</si>
  <si>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</si>
  <si>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</si>
  <si>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</si>
  <si>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</si>
  <si>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</si>
  <si>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</si>
  <si>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</si>
  <si>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</si>
  <si>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</si>
  <si>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</si>
  <si>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</si>
  <si>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</si>
  <si>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</si>
  <si>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</si>
  <si>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</si>
  <si>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</si>
  <si>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</si>
  <si>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</si>
  <si>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</si>
  <si>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</si>
  <si>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</si>
  <si>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</si>
  <si>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</si>
  <si>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</si>
  <si>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</si>
  <si>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</si>
  <si>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</si>
  <si>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</si>
  <si>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</si>
  <si>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</si>
  <si>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</si>
  <si>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</si>
  <si>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</si>
  <si>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</si>
  <si>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</si>
  <si>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</si>
  <si>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</si>
  <si>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</si>
  <si>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</si>
  <si>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</si>
  <si>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</si>
  <si>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</si>
  <si>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</si>
  <si>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</si>
  <si>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</si>
  <si>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</si>
  <si>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</si>
  <si>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</si>
  <si>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</si>
  <si>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</si>
  <si>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</si>
  <si>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</si>
  <si>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</si>
  <si>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</si>
  <si>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</si>
  <si>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</si>
  <si>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</si>
  <si>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</si>
  <si>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</si>
  <si>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</si>
  <si>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</si>
  <si>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</si>
  <si>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</si>
  <si>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</si>
  <si>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</si>
  <si>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</si>
  <si>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</si>
  <si>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</si>
  <si>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</si>
  <si>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</si>
  <si>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</si>
  <si>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</si>
  <si>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</si>
  <si>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</si>
  <si>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</si>
  <si>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</si>
  <si>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</si>
  <si>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</si>
  <si>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</si>
  <si>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</si>
  <si>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</si>
  <si>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</si>
  <si>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</si>
  <si>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</si>
  <si>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</si>
  <si>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</si>
  <si>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</si>
  <si>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</si>
  <si>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</si>
  <si>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</si>
  <si>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</si>
  <si>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</si>
  <si>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</si>
  <si>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</si>
  <si>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</si>
  <si>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</si>
  <si>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</si>
  <si>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</si>
  <si>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</si>
  <si>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</si>
  <si>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</si>
  <si>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</si>
  <si>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</si>
  <si>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</si>
  <si>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</si>
  <si>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</si>
  <si>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</si>
  <si>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</si>
  <si>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</si>
  <si>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</si>
  <si>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</si>
  <si>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</si>
  <si>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</si>
  <si>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</si>
  <si>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</si>
  <si>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</si>
  <si>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</si>
  <si>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</si>
  <si>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</si>
  <si>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</si>
  <si>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</si>
  <si>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</si>
  <si>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</si>
  <si>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</si>
  <si>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</si>
  <si>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</si>
  <si>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</si>
  <si>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</si>
  <si>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</si>
  <si>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</si>
  <si>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</si>
  <si>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</si>
  <si>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</si>
  <si>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</si>
  <si>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</si>
  <si>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</si>
  <si>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</si>
  <si>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</si>
  <si>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</si>
  <si>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</si>
  <si>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</si>
  <si>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</si>
  <si>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</si>
  <si>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</si>
  <si>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</si>
  <si>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</si>
  <si>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</si>
  <si>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</si>
  <si>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</si>
  <si>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</si>
  <si>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</si>
  <si>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</si>
  <si>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</si>
  <si>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</si>
  <si>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</si>
  <si>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</si>
  <si>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</si>
  <si>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</si>
  <si>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</si>
  <si>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</si>
  <si>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</si>
  <si>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</si>
  <si>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</si>
  <si>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</si>
  <si>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</si>
  <si>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</si>
  <si>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</si>
  <si>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</si>
  <si>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</si>
  <si>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</si>
  <si>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</si>
  <si>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</si>
  <si>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</si>
  <si>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</si>
  <si>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</si>
  <si>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</si>
  <si>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</si>
  <si>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</si>
  <si>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</si>
  <si>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</si>
  <si>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</si>
  <si>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</si>
  <si>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</si>
  <si>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</si>
  <si>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</si>
  <si>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</si>
  <si>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</si>
  <si>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</si>
  <si>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</si>
  <si>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</si>
  <si>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</si>
  <si>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</si>
  <si>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</si>
  <si>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</si>
  <si>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</si>
  <si>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</si>
  <si>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</si>
  <si>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</si>
  <si>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</si>
  <si>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</si>
  <si>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</si>
  <si>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</si>
  <si>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</si>
  <si>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</si>
  <si>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</si>
  <si>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</si>
  <si>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</si>
  <si>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</si>
  <si>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</si>
  <si>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</si>
  <si>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</si>
  <si>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</si>
  <si>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</si>
  <si>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</si>
  <si>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</si>
  <si>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</si>
  <si>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</si>
  <si>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</si>
  <si>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</si>
  <si>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</si>
  <si>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</si>
  <si>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</si>
  <si>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</si>
  <si>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</si>
  <si>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</si>
  <si>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</si>
  <si>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</si>
  <si>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</si>
  <si>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</si>
  <si>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</si>
  <si>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</si>
  <si>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</si>
  <si>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</si>
  <si>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</si>
  <si>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</si>
  <si>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</si>
  <si>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</si>
  <si>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</si>
  <si>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</si>
  <si>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</si>
  <si>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</si>
  <si>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</si>
  <si>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</si>
  <si>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</si>
  <si>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</si>
  <si>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</si>
  <si>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</si>
  <si>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</si>
  <si>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</si>
  <si>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</si>
  <si>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</si>
  <si>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</si>
  <si>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</si>
  <si>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</si>
  <si>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</si>
  <si>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</si>
  <si>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</si>
  <si>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</si>
  <si>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</si>
  <si>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</si>
  <si>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</si>
  <si>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</si>
  <si>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</si>
  <si>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</si>
  <si>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</si>
  <si>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</si>
  <si>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</si>
  <si>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</si>
  <si>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</si>
  <si>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</si>
  <si>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</si>
  <si>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</si>
  <si>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</si>
  <si>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</si>
  <si>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</si>
  <si>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</si>
  <si>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</si>
  <si>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</si>
  <si>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</si>
  <si>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</si>
  <si>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</si>
  <si>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</si>
  <si>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</si>
  <si>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</si>
  <si>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</si>
  <si>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</si>
  <si>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</si>
  <si>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</si>
  <si>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</si>
  <si>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</si>
  <si>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</si>
  <si>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</si>
  <si>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</si>
  <si>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</si>
  <si>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</si>
  <si>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</si>
  <si>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</si>
  <si>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</si>
  <si>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</si>
  <si>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</si>
  <si>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</si>
  <si>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</si>
  <si>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</si>
  <si>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</si>
  <si>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</si>
  <si>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</si>
  <si>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</si>
  <si>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</si>
  <si>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</si>
  <si>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</si>
  <si>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</si>
  <si>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</si>
  <si>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</si>
  <si>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</si>
  <si>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</si>
  <si>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</si>
  <si>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</si>
  <si>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</si>
  <si>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</si>
  <si>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</si>
  <si>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</si>
  <si>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</si>
  <si>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</si>
  <si>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</si>
  <si>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</si>
  <si>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</si>
  <si>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</si>
  <si>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</si>
  <si>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</si>
  <si>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</si>
  <si>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</si>
  <si>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</si>
  <si>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</si>
  <si>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</si>
  <si>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</si>
  <si>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</si>
  <si>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</si>
  <si>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</si>
  <si>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</si>
  <si>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</si>
  <si>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</si>
  <si>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</si>
  <si>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</si>
  <si>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</si>
  <si>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</si>
  <si>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</si>
  <si>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</si>
  <si>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</si>
  <si>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</si>
  <si>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</si>
  <si>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</si>
  <si>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</si>
  <si>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</si>
  <si>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</si>
  <si>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</si>
  <si>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</si>
  <si>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</si>
  <si>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</si>
  <si>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</si>
  <si>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</si>
  <si>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</si>
  <si>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</si>
  <si>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</si>
  <si>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</si>
  <si>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</si>
  <si>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</si>
  <si>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</si>
  <si>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</si>
  <si>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</si>
  <si>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</si>
  <si>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</si>
  <si>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</si>
  <si>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</si>
  <si>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</si>
  <si>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</si>
  <si>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</si>
  <si>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</si>
  <si>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</si>
  <si>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</si>
  <si>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</si>
  <si>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</si>
  <si>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</si>
  <si>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</si>
  <si>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</si>
  <si>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</si>
  <si>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</si>
  <si>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</si>
  <si>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</si>
  <si>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</si>
  <si>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</si>
  <si>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</si>
  <si>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</si>
  <si>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</si>
  <si>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</si>
  <si>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</si>
  <si>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</si>
  <si>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</si>
  <si>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</si>
  <si>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</si>
  <si>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</si>
  <si>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</si>
  <si>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</si>
  <si>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</si>
  <si>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</si>
  <si>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</si>
  <si>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</si>
  <si>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</si>
  <si>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</si>
  <si>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</si>
  <si>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</si>
  <si>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</si>
  <si>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</si>
  <si>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</si>
  <si>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</si>
  <si>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</si>
  <si>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</si>
  <si>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</si>
  <si>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</si>
  <si>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</si>
  <si>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</si>
  <si>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</si>
  <si>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</si>
  <si>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</si>
  <si>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</si>
  <si>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</si>
  <si>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</si>
  <si>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</si>
  <si>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</si>
  <si>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</si>
  <si>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</si>
  <si>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</si>
  <si>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</si>
  <si>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</si>
  <si>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</si>
  <si>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</si>
  <si>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</si>
  <si>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</si>
  <si>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</si>
  <si>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</si>
  <si>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</si>
  <si>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</si>
  <si>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</si>
  <si>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</si>
  <si>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</si>
  <si>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</si>
  <si>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</si>
  <si>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</si>
  <si>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</si>
  <si>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</si>
  <si>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</si>
  <si>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</si>
  <si>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</si>
  <si>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</si>
  <si>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</si>
  <si>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</si>
  <si>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</si>
  <si>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</si>
  <si>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</si>
  <si>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</si>
  <si>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</si>
  <si>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</si>
  <si>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</si>
  <si>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</si>
  <si>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</si>
  <si>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</si>
  <si>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</si>
  <si>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</si>
  <si>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</si>
  <si>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</si>
  <si>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</si>
  <si>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</si>
  <si>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</si>
  <si>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</si>
  <si>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</si>
  <si>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</si>
  <si>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</si>
  <si>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</si>
  <si>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</si>
  <si>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</si>
  <si>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</si>
  <si>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</si>
  <si>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</si>
  <si>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</si>
  <si>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</si>
  <si>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</si>
  <si>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</si>
  <si>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</si>
  <si>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</si>
  <si>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</si>
  <si>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</si>
  <si>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</si>
  <si>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</si>
  <si>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</si>
  <si>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</si>
  <si>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</si>
  <si>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</si>
  <si>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</si>
  <si>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</si>
  <si>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</si>
  <si>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</si>
  <si>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</si>
  <si>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</si>
  <si>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</si>
  <si>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</si>
  <si>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</si>
  <si>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</si>
  <si>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</si>
  <si>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</si>
  <si>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</si>
  <si>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</si>
  <si>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</si>
  <si>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</si>
  <si>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</si>
  <si>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</si>
  <si>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</si>
  <si>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</si>
  <si>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</si>
  <si>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</si>
  <si>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</si>
  <si>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</si>
  <si>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</si>
  <si>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</si>
  <si>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</si>
  <si>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</si>
  <si>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</si>
  <si>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</si>
  <si>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</si>
  <si>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</si>
  <si>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</si>
  <si>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</si>
  <si>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</si>
  <si>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</si>
  <si>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</si>
  <si>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</si>
  <si>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</si>
  <si>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</si>
  <si>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</si>
  <si>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</si>
  <si>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</si>
  <si>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</si>
  <si>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</si>
  <si>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</si>
  <si>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</si>
  <si>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</si>
  <si>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</si>
  <si>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</si>
  <si>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</si>
  <si>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</si>
  <si>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</si>
  <si>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</si>
  <si>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</si>
  <si>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</si>
  <si>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</si>
  <si>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</si>
  <si>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</si>
  <si>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</si>
  <si>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</si>
  <si>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</si>
  <si>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</si>
  <si>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</si>
  <si>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</si>
  <si>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</si>
  <si>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</si>
  <si>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</si>
  <si>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</si>
  <si>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</si>
  <si>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</si>
  <si>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</si>
  <si>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</si>
  <si>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</si>
  <si>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</si>
  <si>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</si>
  <si>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</si>
  <si>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</si>
  <si>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</si>
  <si>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</si>
  <si>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</si>
  <si>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</si>
  <si>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</si>
  <si>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</si>
  <si>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</si>
  <si>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</si>
  <si>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</si>
  <si>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</si>
  <si>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</si>
  <si>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</si>
  <si>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</si>
  <si>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</si>
  <si>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</si>
  <si>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</si>
  <si>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</si>
  <si>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</si>
  <si>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</si>
  <si>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</si>
  <si>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</si>
  <si>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</si>
  <si>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</si>
  <si>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</si>
  <si>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</si>
  <si>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</si>
  <si>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</si>
  <si>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</si>
  <si>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</si>
  <si>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</si>
  <si>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</si>
  <si>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</si>
  <si>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</si>
  <si>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</si>
  <si>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</si>
  <si>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</si>
  <si>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</si>
  <si>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</si>
  <si>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</si>
  <si>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</si>
  <si>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</si>
  <si>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</si>
  <si>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</si>
  <si>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</si>
  <si>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</si>
  <si>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</si>
  <si>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</si>
  <si>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</si>
  <si>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</si>
  <si>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</si>
  <si>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</si>
  <si>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</si>
  <si>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</si>
  <si>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</si>
  <si>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</si>
  <si>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</si>
  <si>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</si>
  <si>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</si>
  <si>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</si>
  <si>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</si>
  <si>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</si>
  <si>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</si>
  <si>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</si>
  <si>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</si>
  <si>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</si>
  <si>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</si>
  <si>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</si>
  <si>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</si>
  <si>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</si>
  <si>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</si>
  <si>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</si>
  <si>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</si>
  <si>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</si>
  <si>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</si>
  <si>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</si>
  <si>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</si>
  <si>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</si>
  <si>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</si>
  <si>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</si>
  <si>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</si>
  <si>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</si>
  <si>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</si>
  <si>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</si>
  <si>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</si>
  <si>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</si>
  <si>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</si>
  <si>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</si>
  <si>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</si>
  <si>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</si>
  <si>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</si>
  <si>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</si>
  <si>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</si>
  <si>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</si>
  <si>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</si>
  <si>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</si>
  <si>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</si>
  <si>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</si>
  <si>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</si>
  <si>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</si>
  <si>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</si>
  <si>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</si>
  <si>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</si>
  <si>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</si>
  <si>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</si>
  <si>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</si>
  <si>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</si>
  <si>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</si>
  <si>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</si>
  <si>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</si>
  <si>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</si>
  <si>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</si>
  <si>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</si>
  <si>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</si>
  <si>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</si>
  <si>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</si>
  <si>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</si>
  <si>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</si>
  <si>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</si>
  <si>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</si>
  <si>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</si>
  <si>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</si>
  <si>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</si>
  <si>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</si>
  <si>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</si>
  <si>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</si>
  <si>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</si>
  <si>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</si>
  <si>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</si>
  <si>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</si>
  <si>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</si>
  <si>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</si>
  <si>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</si>
  <si>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</si>
  <si>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</si>
  <si>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</si>
  <si>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</si>
  <si>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</si>
  <si>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</si>
  <si>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</si>
  <si>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</si>
  <si>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</si>
  <si>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</si>
  <si>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</si>
  <si>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</si>
  <si>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</si>
  <si>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</si>
  <si>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</si>
  <si>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</si>
  <si>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</si>
  <si>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</si>
  <si>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</si>
  <si>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</si>
  <si>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</si>
  <si>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</si>
  <si>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</si>
  <si>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</si>
  <si>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</si>
  <si>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</si>
  <si>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</si>
  <si>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</si>
  <si>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</si>
  <si>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</si>
  <si>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</si>
  <si>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</si>
  <si>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</si>
  <si>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</si>
  <si>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</si>
  <si>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</si>
  <si>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</si>
  <si>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</si>
  <si>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</si>
  <si>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</si>
  <si>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</si>
  <si>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</si>
  <si>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</si>
  <si>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</si>
  <si>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</si>
  <si>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</si>
  <si>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</si>
  <si>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</si>
  <si>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</si>
  <si>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</si>
  <si>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</si>
  <si>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</si>
  <si>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</si>
  <si>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</si>
  <si>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</si>
  <si>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</si>
  <si>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</si>
  <si>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</si>
  <si>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</si>
  <si>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</si>
  <si>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</si>
  <si>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</si>
  <si>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</si>
  <si>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</si>
  <si>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</si>
  <si>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</si>
  <si>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</si>
  <si>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</si>
  <si>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</si>
  <si>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</si>
  <si>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</si>
  <si>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</si>
  <si>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</si>
  <si>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</si>
  <si>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</si>
  <si>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</si>
  <si>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</si>
  <si>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</si>
  <si>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</si>
  <si>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</si>
  <si>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</si>
  <si>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</si>
  <si>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</si>
  <si>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</si>
  <si>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</si>
  <si>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</si>
  <si>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</si>
  <si>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</si>
  <si>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</si>
  <si>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</si>
  <si>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</si>
  <si>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</si>
  <si>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</si>
  <si>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</si>
  <si>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</si>
  <si>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</si>
  <si>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</si>
  <si>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</si>
  <si>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</si>
  <si>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</si>
  <si>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</si>
  <si>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</si>
  <si>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</si>
  <si>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</si>
  <si>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</si>
  <si>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</si>
  <si>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</si>
  <si>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</si>
  <si>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</si>
  <si>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</si>
  <si>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</si>
  <si>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</si>
  <si>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</si>
  <si>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</si>
  <si>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</si>
  <si>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</si>
  <si>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</si>
  <si>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</si>
  <si>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</si>
  <si>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</si>
  <si>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</si>
  <si>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</si>
  <si>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</si>
  <si>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</si>
  <si>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</si>
  <si>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</si>
  <si>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</si>
  <si>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</si>
  <si>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</si>
  <si>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</si>
  <si>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</si>
  <si>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</si>
  <si>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</si>
  <si>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</si>
  <si>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</si>
  <si>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</si>
  <si>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</si>
  <si>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</si>
  <si>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</si>
  <si>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</si>
  <si>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</si>
  <si>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</si>
  <si>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</si>
  <si>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</si>
  <si>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</si>
  <si>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</si>
  <si>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</si>
  <si>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</si>
  <si>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</si>
  <si>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</si>
  <si>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</si>
  <si>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</si>
  <si>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</si>
  <si>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</si>
  <si>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</si>
  <si>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</si>
  <si>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</si>
  <si>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</si>
  <si>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</si>
  <si>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</si>
  <si>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</si>
  <si>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</si>
  <si>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</si>
  <si>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</si>
  <si>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</si>
  <si>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</si>
  <si>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</si>
  <si>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</si>
  <si>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</si>
  <si>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</si>
  <si>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</si>
  <si>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</si>
  <si>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</si>
  <si>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</si>
  <si>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</si>
  <si>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</si>
  <si>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</si>
  <si>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</si>
  <si>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</si>
  <si>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</si>
  <si>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</si>
  <si>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</si>
  <si>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</si>
  <si>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</si>
  <si>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</si>
  <si>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</si>
  <si>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</si>
  <si>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</si>
  <si>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</si>
  <si>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</si>
  <si>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</si>
  <si>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</si>
  <si>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</si>
  <si>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</si>
  <si>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</si>
  <si>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</si>
  <si>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</si>
  <si>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</si>
  <si>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</si>
  <si>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</si>
  <si>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</si>
  <si>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</si>
  <si>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</si>
  <si>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</si>
  <si>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</si>
  <si>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</si>
  <si>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</si>
  <si>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</si>
  <si>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</si>
  <si>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</si>
  <si>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</si>
  <si>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</si>
  <si>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</si>
  <si>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</si>
  <si>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</si>
  <si>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</si>
  <si>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</si>
  <si>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</si>
  <si>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</si>
  <si>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</si>
  <si>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</si>
  <si>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</si>
  <si>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</si>
  <si>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</si>
  <si>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</si>
  <si>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</si>
  <si>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</si>
  <si>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</si>
  <si>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</si>
  <si>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</si>
  <si>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</si>
  <si>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</si>
  <si>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</si>
  <si>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</si>
  <si>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</si>
  <si>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</si>
  <si>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</si>
  <si>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</si>
  <si>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</si>
  <si>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</si>
  <si>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</si>
  <si>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</si>
  <si>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</si>
  <si>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</si>
  <si>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</si>
  <si>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</si>
  <si>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</si>
  <si>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</si>
  <si>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</si>
  <si>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</si>
  <si>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</si>
  <si>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</si>
  <si>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</si>
  <si>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</si>
  <si>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</si>
  <si>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</si>
  <si>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</si>
  <si>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</si>
  <si>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</si>
  <si>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</si>
  <si>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</si>
  <si>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</si>
  <si>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</si>
  <si>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</si>
  <si>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</si>
  <si>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</si>
  <si>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</si>
  <si>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</si>
  <si>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</si>
  <si>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</si>
  <si>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</si>
  <si>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</si>
  <si>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</si>
  <si>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</si>
  <si>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</si>
  <si>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</si>
  <si>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</si>
  <si>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</si>
  <si>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</si>
  <si>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</si>
  <si>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</si>
  <si>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</si>
  <si>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</si>
  <si>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</si>
  <si>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</si>
  <si>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</si>
  <si>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</si>
  <si>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</si>
  <si>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</si>
  <si>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</si>
  <si>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</si>
  <si>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</si>
  <si>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</si>
  <si>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</si>
  <si>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</si>
  <si>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</si>
  <si>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</si>
  <si>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</si>
  <si>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</si>
  <si>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</si>
  <si>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</si>
  <si>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</si>
  <si>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</si>
  <si>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</si>
  <si>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</si>
  <si>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</si>
  <si>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</si>
  <si>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</si>
  <si>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</si>
  <si>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</si>
  <si>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</si>
  <si>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</si>
  <si>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</si>
  <si>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</si>
  <si>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</si>
  <si>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</si>
  <si>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</si>
  <si>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</si>
  <si>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</si>
  <si>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</si>
  <si>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</si>
  <si>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</si>
  <si>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</si>
  <si>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</si>
  <si>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</si>
  <si>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</si>
  <si>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</si>
  <si>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</si>
  <si>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</si>
  <si>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</si>
  <si>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</si>
  <si>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</si>
  <si>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</si>
  <si>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</si>
  <si>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</si>
  <si>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</si>
  <si>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</si>
  <si>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</si>
  <si>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</si>
  <si>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</si>
  <si>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</si>
  <si>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</si>
  <si>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</si>
  <si>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</si>
  <si>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</si>
  <si>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</si>
  <si>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</si>
  <si>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</si>
  <si>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</si>
  <si>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</si>
  <si>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</si>
  <si>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</si>
  <si>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</si>
  <si>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</si>
  <si>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</si>
  <si>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</si>
  <si>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</si>
  <si>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</si>
  <si>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</si>
  <si>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</si>
  <si>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</si>
  <si>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</si>
  <si>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</si>
  <si>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</si>
  <si>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</si>
  <si>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</si>
  <si>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</si>
  <si>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</si>
  <si>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</si>
  <si>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</si>
  <si>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</si>
  <si>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</si>
  <si>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</si>
  <si>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</si>
  <si>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</si>
  <si>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</si>
  <si>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</si>
  <si>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</si>
  <si>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</si>
  <si>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</si>
  <si>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</si>
  <si>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</si>
  <si>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</si>
  <si>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</si>
  <si>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</si>
  <si>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</si>
  <si>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</si>
  <si>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</si>
  <si>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</si>
  <si>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</si>
  <si>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</si>
  <si>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</si>
  <si>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</si>
  <si>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</si>
  <si>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</si>
  <si>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</si>
  <si>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</si>
  <si>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</si>
  <si>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</si>
  <si>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</si>
  <si>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</si>
  <si>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</si>
  <si>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</si>
  <si>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</si>
  <si>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</si>
  <si>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</si>
  <si>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</si>
  <si>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</si>
  <si>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</si>
  <si>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</si>
  <si>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</si>
  <si>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</si>
  <si>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</si>
  <si>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</si>
  <si>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</si>
  <si>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</si>
  <si>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</si>
  <si>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</si>
  <si>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</si>
  <si>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</si>
  <si>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</si>
  <si>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</si>
  <si>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</si>
  <si>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</si>
  <si>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</si>
  <si>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</si>
  <si>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</si>
  <si>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</si>
  <si>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</si>
  <si>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</si>
  <si>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</si>
  <si>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</si>
  <si>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</si>
  <si>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</si>
  <si>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</si>
  <si>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</si>
  <si>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</si>
  <si>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</si>
  <si>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</si>
  <si>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</si>
  <si>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</si>
  <si>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</si>
  <si>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</si>
  <si>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</si>
  <si>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</si>
  <si>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</si>
  <si>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</si>
  <si>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</si>
  <si>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</si>
  <si>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</si>
  <si>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</si>
  <si>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</si>
  <si>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</si>
  <si>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</si>
  <si>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</si>
  <si>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</si>
  <si>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</si>
  <si>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</si>
  <si>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</si>
  <si>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</si>
  <si>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</si>
  <si>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</si>
  <si>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</si>
  <si>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</si>
  <si>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</si>
  <si>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</si>
  <si>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</si>
  <si>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</si>
  <si>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</si>
  <si>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</si>
  <si>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</si>
  <si>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</si>
  <si>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</si>
  <si>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</si>
  <si>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</si>
  <si>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</si>
  <si>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</si>
  <si>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</si>
  <si>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</si>
  <si>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</si>
  <si>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</si>
  <si>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</si>
  <si>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</si>
  <si>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</si>
  <si>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</si>
  <si>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</si>
  <si>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</si>
  <si>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</si>
  <si>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</si>
  <si>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</si>
  <si>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</si>
  <si>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</si>
  <si>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</si>
  <si>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</si>
  <si>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</si>
  <si>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</si>
  <si>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</si>
  <si>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</si>
  <si>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</si>
  <si>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</si>
  <si>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</si>
  <si>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</si>
  <si>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</si>
  <si>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</si>
  <si>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</si>
  <si>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</si>
  <si>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</si>
  <si>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</si>
  <si>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</si>
  <si>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</si>
  <si>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</si>
  <si>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</si>
  <si>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</si>
  <si>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</si>
  <si>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</si>
  <si>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</si>
  <si>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</si>
  <si>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</si>
  <si>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</si>
  <si>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</si>
  <si>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</si>
  <si>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</si>
  <si>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</si>
  <si>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</si>
  <si>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</si>
  <si>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</si>
  <si>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</si>
  <si>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</si>
  <si>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</si>
  <si>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</si>
  <si>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</si>
  <si>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</si>
  <si>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</si>
  <si>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</si>
  <si>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</si>
  <si>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</si>
  <si>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</si>
  <si>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</si>
  <si>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</si>
  <si>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</si>
  <si>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</si>
  <si>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</si>
  <si>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</si>
  <si>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</si>
  <si>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</si>
  <si>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</si>
  <si>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</si>
  <si>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</si>
  <si>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</si>
  <si>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</si>
  <si>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</si>
  <si>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</si>
  <si>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</si>
  <si>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</si>
  <si>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</si>
  <si>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</si>
  <si>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</si>
  <si>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</si>
  <si>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</si>
  <si>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</si>
  <si>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</si>
  <si>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</si>
  <si>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</si>
  <si>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</si>
  <si>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</si>
  <si>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</si>
  <si>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</si>
  <si>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</si>
  <si>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</si>
  <si>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</si>
  <si>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</si>
  <si>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</si>
  <si>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</si>
  <si>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</si>
  <si>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</si>
  <si>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</si>
  <si>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</si>
  <si>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</si>
  <si>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</si>
  <si>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</si>
  <si>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</si>
  <si>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</si>
  <si>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</si>
  <si>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</si>
  <si>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</si>
  <si>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</si>
  <si>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</si>
  <si>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</si>
  <si>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</si>
  <si>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</si>
  <si>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</si>
  <si>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</si>
  <si>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</si>
  <si>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</si>
  <si>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</si>
  <si>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</si>
  <si>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</si>
  <si>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</si>
  <si>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</si>
  <si>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</si>
  <si>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</si>
  <si>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</si>
  <si>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</si>
  <si>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</si>
  <si>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</si>
  <si>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</si>
  <si>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</si>
  <si>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</si>
  <si>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</si>
  <si>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</si>
  <si>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</si>
  <si>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</si>
  <si>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</si>
  <si>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</si>
  <si>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</si>
  <si>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</si>
  <si>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</si>
  <si>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</si>
  <si>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</si>
  <si>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</si>
  <si>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</si>
  <si>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</si>
  <si>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</si>
  <si>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</si>
  <si>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</si>
  <si>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</si>
  <si>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</si>
  <si>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</si>
  <si>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</si>
  <si>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</si>
  <si>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</si>
  <si>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</si>
  <si>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</si>
  <si>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</si>
  <si>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</si>
  <si>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</si>
  <si>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</si>
  <si>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</si>
  <si>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</si>
  <si>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</si>
  <si>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</si>
  <si>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</si>
  <si>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</si>
  <si>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</si>
  <si>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</si>
  <si>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</si>
  <si>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</si>
  <si>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</si>
  <si>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</si>
  <si>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</si>
  <si>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</si>
  <si>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</si>
  <si>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</si>
  <si>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</si>
  <si>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</si>
  <si>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</si>
  <si>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</si>
  <si>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</si>
  <si>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</si>
  <si>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</si>
  <si>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</si>
  <si>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</si>
  <si>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</si>
  <si>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</si>
  <si>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</si>
  <si>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</si>
  <si>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</si>
  <si>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</si>
  <si>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</si>
  <si>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</si>
  <si>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</si>
  <si>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</si>
  <si>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</si>
  <si>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</si>
  <si>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</si>
  <si>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</si>
  <si>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</si>
  <si>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</si>
  <si>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</si>
  <si>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</si>
  <si>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</si>
  <si>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</si>
  <si>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</si>
  <si>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</si>
  <si>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</si>
  <si>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</si>
  <si>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</si>
  <si>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</si>
  <si>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</si>
  <si>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</si>
  <si>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</si>
  <si>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</si>
  <si>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</si>
  <si>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</si>
  <si>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</si>
  <si>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</si>
  <si>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</si>
  <si>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</si>
  <si>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</si>
  <si>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</si>
  <si>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</si>
  <si>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</si>
  <si>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</si>
  <si>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</si>
  <si>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</si>
  <si>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</si>
  <si>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</si>
  <si>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</si>
  <si>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</si>
  <si>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</si>
  <si>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</si>
  <si>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</si>
  <si>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</si>
  <si>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</si>
  <si>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</si>
  <si>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</si>
  <si>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</si>
  <si>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</si>
  <si>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</si>
  <si>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</si>
  <si>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</si>
  <si>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</si>
  <si>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</si>
  <si>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</si>
  <si>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</si>
  <si>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</si>
  <si>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</si>
  <si>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</si>
  <si>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</si>
  <si>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</si>
  <si>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</si>
  <si>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</si>
  <si>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</si>
  <si>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</si>
  <si>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</si>
  <si>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</si>
  <si>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</si>
  <si>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</si>
  <si>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</si>
  <si>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</si>
  <si>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</si>
  <si>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</si>
  <si>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</si>
  <si>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</si>
  <si>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</si>
  <si>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</si>
  <si>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</si>
  <si>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</si>
  <si>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</si>
  <si>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</si>
  <si>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</si>
  <si>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</si>
  <si>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</si>
  <si>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</si>
  <si>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</si>
  <si>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</si>
  <si>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</si>
  <si>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</si>
  <si>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</si>
  <si>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</si>
  <si>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</si>
  <si>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</si>
  <si>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</si>
  <si>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</si>
  <si>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</si>
  <si>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</si>
  <si>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</si>
  <si>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</si>
  <si>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</si>
  <si>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</si>
  <si>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</si>
  <si>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</si>
  <si>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</si>
  <si>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</si>
  <si>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</si>
  <si>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</si>
  <si>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</si>
  <si>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</si>
  <si>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</si>
  <si>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</si>
  <si>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</si>
  <si>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</si>
  <si>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</si>
  <si>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</si>
  <si>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</si>
  <si>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</si>
  <si>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</si>
  <si>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</si>
  <si>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</si>
  <si>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</si>
  <si>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</si>
  <si>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</si>
  <si>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</si>
  <si>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</si>
  <si>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</si>
  <si>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</si>
  <si>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</si>
  <si>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</si>
  <si>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</si>
  <si>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</si>
  <si>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</si>
  <si>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</si>
  <si>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</si>
  <si>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</si>
  <si>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</si>
  <si>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</si>
  <si>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</si>
  <si>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</si>
  <si>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</si>
  <si>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</si>
  <si>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</si>
  <si>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</si>
  <si>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</si>
  <si>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</si>
  <si>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</si>
  <si>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</si>
  <si>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</si>
  <si>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</si>
  <si>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</si>
  <si>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</si>
  <si>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</si>
  <si>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</si>
  <si>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</si>
  <si>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</si>
  <si>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</si>
  <si>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</si>
  <si>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</si>
  <si>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</si>
  <si>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</si>
  <si>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</si>
  <si>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</si>
  <si>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</si>
  <si>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</si>
  <si>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</si>
  <si>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</si>
  <si>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</si>
  <si>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</si>
  <si>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</si>
  <si>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</si>
  <si>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</si>
  <si>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</si>
  <si>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</si>
  <si>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</si>
  <si>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</si>
  <si>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</si>
  <si>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</si>
  <si>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</si>
  <si>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</si>
  <si>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</si>
  <si>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</si>
  <si>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</si>
  <si>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</si>
  <si>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</si>
  <si>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</si>
  <si>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</si>
  <si>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</si>
  <si>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</si>
  <si>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</si>
  <si>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</si>
  <si>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</si>
  <si>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</si>
  <si>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</si>
  <si>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</si>
  <si>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</si>
  <si>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</si>
  <si>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</si>
  <si>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</si>
  <si>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</si>
  <si>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</si>
  <si>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</si>
  <si>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</si>
  <si>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</si>
  <si>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</si>
  <si>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</si>
  <si>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</si>
  <si>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</si>
  <si>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</si>
  <si>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</si>
  <si>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</si>
  <si>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</si>
  <si>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</si>
  <si>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</si>
  <si>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</si>
  <si>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</si>
  <si>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</si>
  <si>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</si>
  <si>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</si>
  <si>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</si>
  <si>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</si>
  <si>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</si>
  <si>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</si>
  <si>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</si>
  <si>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</si>
  <si>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</si>
  <si>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</si>
  <si>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</si>
  <si>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</si>
  <si>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</si>
  <si>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</si>
  <si>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</si>
  <si>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</si>
  <si>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</si>
  <si>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</si>
  <si>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</si>
  <si>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</si>
  <si>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</si>
  <si>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</si>
  <si>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</si>
  <si>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</si>
  <si>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</si>
  <si>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</si>
  <si>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</si>
  <si>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</si>
  <si>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</si>
  <si>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</si>
  <si>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</si>
  <si>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</si>
  <si>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</si>
  <si>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</si>
  <si>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</si>
  <si>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</si>
  <si>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</si>
  <si>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</si>
  <si>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</si>
  <si>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</si>
  <si>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</si>
  <si>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</si>
  <si>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</si>
  <si>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</si>
  <si>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</si>
  <si>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</si>
  <si>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</si>
  <si>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</si>
  <si>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</si>
  <si>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</si>
  <si>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</si>
  <si>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</si>
  <si>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</si>
  <si>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</si>
  <si>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</si>
  <si>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</si>
  <si>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</si>
  <si>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</si>
  <si>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</si>
  <si>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</si>
  <si>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</si>
  <si>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</si>
  <si>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</si>
  <si>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</si>
  <si>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</si>
  <si>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</si>
  <si>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</si>
  <si>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</si>
  <si>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</si>
  <si>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</si>
  <si>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</si>
  <si>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</si>
  <si>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</si>
  <si>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</si>
  <si>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</si>
  <si>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</si>
  <si>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</si>
  <si>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</si>
  <si>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</si>
  <si>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</si>
  <si>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</si>
  <si>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</si>
  <si>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</si>
  <si>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</si>
  <si>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</si>
  <si>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</si>
  <si>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</si>
  <si>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</si>
  <si>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</si>
  <si>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</si>
  <si>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</si>
  <si>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</si>
  <si>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</si>
  <si>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</si>
  <si>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</si>
  <si>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</si>
  <si>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</si>
  <si>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</si>
  <si>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</si>
  <si>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</si>
  <si>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</si>
  <si>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</si>
  <si>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</si>
  <si>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</si>
  <si>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</si>
  <si>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</si>
  <si>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</si>
  <si>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</si>
  <si>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</si>
  <si>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</si>
  <si>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</si>
  <si>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</si>
  <si>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</si>
  <si>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</si>
  <si>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</si>
  <si>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</si>
  <si>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</si>
  <si>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</si>
  <si>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</si>
  <si>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</si>
  <si>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</si>
  <si>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</si>
  <si>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</si>
  <si>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</si>
  <si>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</si>
  <si>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</si>
  <si>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</si>
  <si>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</si>
  <si>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</si>
  <si>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</si>
  <si>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</si>
  <si>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</si>
  <si>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</si>
  <si>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</si>
  <si>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</si>
  <si>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</si>
  <si>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</si>
  <si>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</si>
  <si>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</si>
  <si>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</si>
  <si>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</si>
  <si>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</si>
  <si>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</si>
  <si>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</si>
  <si>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</si>
  <si>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</si>
  <si>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</si>
  <si>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</si>
  <si>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</si>
  <si>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</si>
  <si>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</si>
  <si>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</si>
  <si>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</si>
  <si>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</si>
  <si>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</si>
  <si>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</si>
  <si>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</si>
  <si>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</si>
  <si>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</si>
  <si>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</si>
  <si>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</si>
  <si>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</si>
  <si>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</si>
  <si>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</si>
  <si>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</si>
  <si>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</si>
  <si>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</si>
  <si>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</si>
  <si>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</si>
  <si>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</si>
  <si>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</si>
  <si>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</si>
  <si>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</si>
  <si>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</si>
  <si>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</si>
  <si>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</si>
  <si>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</si>
  <si>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</si>
  <si>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</si>
  <si>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</si>
  <si>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</si>
  <si>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</si>
  <si>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</si>
  <si>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</si>
  <si>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</si>
  <si>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</si>
  <si>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</si>
  <si>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</si>
  <si>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</si>
  <si>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</si>
  <si>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</si>
  <si>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</si>
  <si>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</si>
  <si>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</si>
  <si>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</si>
  <si>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</si>
  <si>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</si>
  <si>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</si>
  <si>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</si>
  <si>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</si>
  <si>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</si>
  <si>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</si>
  <si>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</si>
  <si>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</si>
  <si>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</si>
  <si>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</si>
  <si>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</si>
  <si>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</si>
  <si>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</si>
  <si>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</si>
  <si>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</si>
  <si>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</si>
  <si>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</si>
  <si>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</si>
  <si>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</si>
  <si>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</si>
  <si>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</si>
  <si>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</si>
  <si>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</si>
  <si>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</si>
  <si>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</si>
  <si>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</si>
  <si>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</si>
  <si>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</si>
  <si>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</si>
  <si>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</si>
  <si>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</si>
  <si>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</si>
  <si>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</si>
  <si>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</si>
  <si>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</si>
  <si>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</si>
  <si>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</si>
  <si>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</si>
  <si>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</si>
  <si>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</si>
  <si>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</si>
  <si>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</si>
  <si>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</si>
  <si>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</si>
  <si>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</si>
  <si>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</si>
  <si>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</si>
  <si>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</si>
  <si>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</si>
  <si>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</si>
  <si>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</si>
  <si>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</si>
  <si>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</si>
  <si>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</si>
  <si>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</si>
  <si>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</si>
  <si>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</si>
  <si>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</si>
  <si>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</si>
  <si>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</si>
  <si>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</si>
  <si>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</si>
  <si>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</si>
  <si>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</si>
  <si>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</si>
  <si>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</si>
  <si>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</si>
  <si>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</si>
  <si>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</si>
  <si>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</si>
  <si>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</si>
  <si>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</si>
  <si>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</si>
  <si>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</si>
  <si>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</si>
  <si>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</si>
  <si>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</si>
  <si>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</si>
  <si>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</si>
  <si>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</si>
  <si>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</si>
  <si>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</si>
  <si>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</si>
  <si>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</si>
  <si>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</si>
  <si>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</si>
  <si>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</si>
  <si>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</si>
  <si>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</si>
  <si>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</si>
  <si>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</si>
  <si>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</si>
  <si>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</si>
  <si>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</si>
  <si>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</si>
  <si>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</si>
  <si>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</si>
  <si>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</si>
  <si>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</si>
  <si>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</si>
  <si>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</si>
  <si>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</si>
  <si>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</si>
  <si>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</si>
  <si>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</si>
  <si>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</si>
  <si>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</si>
  <si>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</si>
  <si>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</si>
  <si>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</si>
  <si>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</si>
  <si>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</si>
  <si>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</si>
  <si>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</si>
  <si>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</si>
  <si>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</si>
  <si>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</si>
  <si>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</si>
  <si>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</si>
  <si>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</si>
  <si>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</si>
  <si>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</si>
  <si>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</si>
  <si>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</si>
  <si>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</si>
  <si>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</si>
  <si>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</si>
  <si>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</si>
  <si>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</si>
  <si>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</si>
  <si>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</si>
  <si>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</si>
  <si>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</si>
  <si>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</si>
  <si>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</si>
  <si>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</si>
  <si>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</si>
  <si>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</si>
  <si>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</si>
  <si>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</si>
  <si>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</si>
  <si>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</si>
  <si>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</si>
  <si>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</si>
  <si>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</si>
  <si>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</si>
  <si>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</si>
  <si>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</si>
  <si>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</si>
  <si>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</si>
  <si>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</si>
  <si>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</si>
  <si>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</si>
  <si>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</si>
  <si>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</si>
  <si>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</si>
  <si>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</si>
  <si>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</si>
  <si>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</si>
  <si>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</si>
  <si>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</si>
  <si>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</si>
  <si>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</si>
  <si>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</si>
  <si>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</si>
  <si>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</si>
  <si>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</si>
  <si>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</si>
  <si>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</si>
  <si>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</si>
  <si>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</si>
  <si>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</si>
  <si>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</si>
  <si>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</si>
  <si>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</si>
  <si>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</si>
  <si>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</si>
  <si>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</si>
  <si>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</si>
  <si>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</si>
  <si>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</si>
  <si>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</si>
  <si>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</si>
  <si>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</si>
  <si>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</si>
  <si>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</si>
  <si>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</si>
  <si>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</si>
  <si>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</si>
  <si>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</si>
  <si>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</si>
  <si>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</si>
  <si>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</si>
  <si>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</si>
  <si>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</si>
  <si>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</si>
  <si>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</si>
  <si>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</si>
  <si>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</si>
  <si>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</si>
  <si>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</si>
  <si>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</si>
  <si>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</si>
  <si>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</si>
  <si>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</si>
  <si>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</si>
  <si>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</si>
  <si>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</si>
  <si>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</si>
  <si>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</si>
  <si>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</si>
  <si>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</si>
  <si>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</si>
  <si>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</si>
  <si>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</si>
  <si>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</si>
  <si>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</si>
  <si>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</si>
  <si>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</si>
  <si>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</si>
  <si>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</si>
  <si>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</si>
  <si>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</si>
  <si>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</si>
  <si>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</si>
  <si>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</si>
  <si>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</si>
  <si>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</si>
  <si>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</si>
  <si>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</si>
  <si>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</si>
  <si>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</si>
  <si>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</si>
  <si>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</si>
  <si>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</si>
  <si>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</si>
  <si>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</si>
  <si>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</si>
  <si>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</si>
  <si>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</si>
  <si>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</si>
  <si>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</si>
  <si>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</si>
  <si>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</si>
  <si>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</si>
  <si>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</si>
  <si>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</si>
  <si>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</si>
  <si>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</si>
  <si>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</si>
  <si>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</si>
  <si>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</si>
  <si>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</si>
  <si>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</si>
  <si>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</si>
  <si>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</si>
  <si>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</si>
  <si>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</si>
  <si>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</si>
  <si>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</si>
  <si>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</si>
  <si>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</si>
  <si>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</si>
  <si>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</si>
  <si>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</si>
  <si>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</si>
  <si>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</si>
  <si>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</si>
  <si>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</si>
  <si>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</si>
  <si>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</si>
  <si>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</si>
  <si>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</si>
  <si>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</si>
  <si>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</si>
  <si>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</si>
  <si>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</si>
  <si>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</si>
  <si>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</si>
  <si>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</si>
  <si>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</si>
  <si>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</si>
  <si>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</si>
  <si>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</si>
  <si>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</si>
  <si>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</si>
  <si>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</si>
  <si>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</si>
  <si>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</si>
  <si>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</si>
  <si>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</si>
  <si>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</si>
  <si>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</si>
  <si>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</si>
  <si>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</si>
  <si>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</si>
  <si>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</si>
  <si>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</si>
  <si>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</si>
  <si>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</si>
  <si>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</si>
  <si>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</si>
  <si>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</si>
  <si>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</si>
  <si>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</si>
  <si>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</si>
  <si>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</si>
  <si>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</si>
  <si>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</si>
  <si>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</si>
  <si>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</si>
  <si>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</si>
  <si>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</si>
  <si>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</si>
  <si>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</si>
  <si>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</si>
  <si>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</si>
  <si>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</si>
  <si>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</si>
  <si>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</si>
  <si>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</si>
  <si>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</si>
  <si>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</si>
  <si>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</si>
  <si>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</si>
  <si>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</si>
  <si>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</si>
  <si>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</si>
  <si>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</si>
  <si>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</si>
  <si>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</si>
  <si>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</si>
  <si>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</si>
  <si>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</si>
  <si>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</si>
  <si>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</si>
  <si>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</si>
  <si>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</si>
  <si>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</si>
  <si>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</si>
  <si>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</si>
  <si>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</si>
  <si>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</si>
  <si>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</si>
  <si>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</si>
  <si>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</si>
  <si>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</si>
  <si>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</si>
  <si>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</si>
  <si>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</si>
  <si>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</si>
  <si>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</si>
  <si>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</si>
  <si>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</si>
  <si>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</si>
  <si>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</si>
  <si>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</si>
  <si>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</si>
  <si>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</si>
  <si>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</si>
  <si>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</si>
  <si>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</si>
  <si>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</si>
  <si>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</si>
  <si>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</si>
  <si>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</si>
  <si>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</si>
  <si>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</si>
  <si>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</si>
  <si>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</si>
  <si>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</si>
  <si>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</si>
  <si>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</si>
  <si>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</si>
  <si>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</si>
  <si>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</si>
  <si>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</si>
  <si>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</si>
  <si>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</si>
  <si>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</si>
  <si>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</si>
  <si>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</si>
  <si>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</si>
  <si>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</si>
  <si>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</si>
  <si>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</si>
  <si>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</si>
  <si>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</si>
  <si>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</si>
  <si>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</si>
  <si>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</si>
  <si>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</si>
  <si>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</si>
  <si>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</si>
  <si>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</si>
  <si>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</si>
  <si>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</si>
  <si>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</si>
  <si>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</si>
  <si>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</si>
  <si>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</si>
  <si>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</si>
  <si>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</si>
  <si>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</si>
  <si>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</si>
  <si>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</si>
  <si>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</si>
  <si>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</si>
  <si>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</si>
  <si>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</si>
  <si>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</si>
  <si>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</si>
  <si>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</si>
  <si>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</si>
  <si>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</si>
  <si>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</si>
  <si>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</si>
  <si>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</si>
  <si>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</si>
  <si>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</si>
  <si>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</si>
  <si>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</si>
  <si>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</si>
  <si>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</si>
  <si>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</si>
  <si>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</si>
  <si>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</si>
  <si>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</si>
  <si>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</si>
  <si>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</si>
  <si>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</si>
  <si>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</si>
  <si>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</si>
  <si>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</si>
  <si>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</si>
  <si>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</si>
  <si>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</si>
  <si>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</si>
  <si>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</si>
  <si>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</si>
  <si>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</si>
  <si>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</si>
  <si>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</si>
  <si>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</si>
  <si>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</si>
  <si>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</si>
  <si>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</si>
  <si>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</si>
  <si>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</si>
  <si>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</si>
  <si>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</si>
  <si>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</si>
  <si>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</si>
  <si>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</si>
  <si>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</si>
  <si>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</si>
  <si>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</si>
  <si>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</si>
  <si>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</si>
  <si>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</si>
  <si>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</si>
  <si>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</si>
  <si>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</si>
  <si>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</si>
  <si>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</si>
  <si>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</si>
  <si>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</si>
  <si>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</si>
  <si>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</si>
  <si>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</si>
  <si>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</si>
  <si>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</si>
  <si>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</si>
  <si>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</si>
  <si>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</si>
  <si>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</si>
  <si>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</si>
  <si>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</si>
  <si>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</si>
  <si>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</si>
  <si>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</si>
  <si>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</si>
  <si>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</si>
  <si>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</si>
  <si>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</si>
  <si>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</si>
  <si>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</si>
  <si>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</si>
  <si>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</si>
  <si>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</si>
  <si>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</si>
  <si>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</si>
  <si>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</si>
  <si>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</si>
  <si>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</si>
  <si>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</si>
  <si>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</si>
  <si>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</si>
  <si>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</si>
  <si>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</si>
  <si>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</si>
  <si>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</si>
  <si>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</si>
  <si>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</si>
  <si>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</si>
  <si>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</si>
  <si>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</si>
  <si>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</si>
  <si>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</si>
  <si>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</si>
  <si>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</si>
  <si>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</si>
  <si>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</si>
  <si>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</si>
  <si>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</si>
  <si>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</si>
  <si>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</si>
  <si>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</si>
  <si>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</si>
  <si>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</si>
  <si>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</si>
  <si>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</si>
  <si>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</si>
  <si>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</si>
  <si>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</si>
  <si>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</si>
  <si>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</si>
  <si>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</si>
  <si>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</si>
  <si>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</si>
  <si>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</si>
  <si>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</si>
  <si>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</si>
  <si>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</si>
  <si>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</si>
  <si>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</si>
  <si>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</si>
  <si>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</si>
  <si>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</si>
  <si>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</si>
  <si>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</si>
  <si>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</si>
  <si>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</si>
  <si>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</si>
  <si>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</si>
  <si>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</si>
  <si>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</si>
  <si>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</si>
  <si>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</si>
  <si>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</si>
  <si>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</si>
  <si>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</si>
  <si>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</si>
  <si>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</si>
  <si>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</si>
  <si>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</si>
  <si>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</si>
  <si>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</si>
  <si>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</si>
  <si>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</si>
  <si>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</si>
  <si>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</si>
  <si>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</si>
  <si>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</si>
  <si>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</si>
  <si>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</si>
  <si>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</si>
  <si>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</si>
  <si>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</si>
  <si>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</si>
  <si>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</si>
  <si>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</si>
  <si>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</si>
  <si>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</si>
  <si>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</si>
  <si>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</si>
  <si>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</si>
  <si>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</si>
  <si>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</si>
  <si>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</si>
  <si>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</si>
  <si>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</si>
  <si>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</si>
  <si>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</si>
  <si>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</si>
  <si>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</si>
  <si>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</si>
  <si>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</si>
  <si>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</si>
  <si>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</si>
  <si>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</si>
  <si>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</si>
  <si>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</si>
  <si>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</si>
  <si>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</si>
  <si>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</si>
  <si>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</si>
  <si>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</si>
  <si>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</si>
  <si>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</si>
  <si>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</si>
  <si>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</si>
  <si>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</si>
  <si>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</si>
  <si>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</si>
  <si>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</si>
  <si>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</si>
  <si>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</si>
  <si>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</si>
  <si>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</si>
  <si>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</si>
  <si>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</si>
  <si>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</si>
  <si>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</si>
  <si>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</si>
  <si>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</si>
  <si>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</si>
  <si>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</si>
  <si>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</si>
  <si>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</si>
  <si>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</si>
  <si>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</si>
  <si>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</si>
  <si>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</si>
  <si>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</si>
  <si>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</si>
  <si>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</si>
  <si>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</si>
  <si>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</si>
  <si>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</si>
  <si>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</si>
  <si>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</si>
  <si>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</si>
  <si>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</si>
  <si>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</si>
  <si>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</si>
  <si>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</si>
  <si>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</si>
  <si>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</si>
  <si>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</si>
  <si>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</si>
  <si>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</si>
  <si>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</si>
  <si>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</si>
  <si>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</si>
  <si>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</si>
  <si>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</si>
  <si>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</si>
  <si>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</si>
  <si>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</si>
  <si>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</si>
  <si>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</si>
  <si>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</si>
  <si>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</si>
  <si>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</si>
  <si>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</si>
  <si>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</si>
  <si>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</si>
  <si>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</si>
  <si>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</si>
  <si>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</si>
  <si>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</si>
  <si>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</si>
  <si>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</si>
  <si>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</si>
  <si>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</si>
  <si>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</si>
  <si>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</si>
  <si>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</si>
  <si>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</si>
  <si>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</si>
  <si>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</si>
  <si>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</si>
  <si>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</si>
  <si>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</si>
  <si>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</si>
  <si>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</si>
  <si>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</si>
  <si>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</si>
  <si>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</si>
  <si>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</si>
  <si>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</si>
  <si>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</si>
  <si>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</si>
  <si>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</si>
  <si>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</si>
  <si>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</si>
  <si>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</si>
  <si>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</si>
  <si>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</si>
  <si>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</si>
  <si>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</si>
  <si>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</si>
  <si>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</si>
  <si>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</si>
  <si>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</si>
  <si>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</si>
  <si>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</si>
  <si>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</si>
  <si>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</si>
  <si>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</si>
  <si>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</si>
  <si>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</si>
  <si>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</si>
  <si>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</si>
  <si>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</si>
  <si>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</si>
  <si>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</si>
  <si>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</si>
  <si>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</si>
  <si>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</si>
  <si>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</si>
  <si>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</si>
  <si>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</si>
  <si>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</si>
  <si>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</si>
  <si>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</si>
  <si>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</si>
  <si>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</si>
  <si>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</si>
  <si>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</si>
  <si>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</si>
  <si>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</si>
  <si>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</si>
  <si>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</si>
  <si>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</si>
  <si>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</si>
  <si>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</si>
  <si>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</si>
  <si>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</si>
  <si>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</si>
  <si>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</si>
  <si>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</si>
  <si>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</si>
  <si>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</si>
  <si>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</si>
  <si>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</si>
  <si>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</si>
  <si>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</si>
  <si>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</si>
  <si>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</si>
  <si>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</si>
  <si>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</si>
  <si>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</si>
  <si>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</si>
  <si>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</si>
  <si>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</si>
  <si>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</si>
  <si>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</si>
  <si>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</si>
  <si>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</si>
  <si>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</si>
  <si>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</si>
  <si>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</si>
  <si>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</si>
  <si>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</si>
  <si>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</si>
  <si>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</si>
  <si>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</si>
  <si>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</si>
  <si>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</si>
  <si>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</si>
  <si>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</si>
  <si>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</si>
  <si>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</si>
  <si>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</si>
  <si>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</si>
  <si>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</si>
  <si>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</si>
  <si>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</si>
  <si>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</si>
  <si>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</si>
  <si>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</si>
  <si>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</si>
  <si>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</si>
  <si>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</si>
  <si>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</si>
  <si>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</si>
  <si>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</si>
  <si>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</si>
  <si>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</si>
  <si>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</si>
  <si>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</si>
  <si>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</si>
  <si>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</si>
  <si>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</si>
  <si>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</si>
  <si>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</si>
  <si>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</si>
  <si>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</si>
  <si>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</si>
  <si>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</si>
  <si>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</si>
  <si>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</si>
  <si>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</si>
  <si>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</si>
  <si>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</si>
  <si>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</si>
  <si>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</si>
  <si>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</si>
  <si>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</si>
  <si>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</si>
  <si>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</si>
  <si>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</si>
  <si>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</si>
  <si>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</si>
  <si>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</si>
  <si>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</si>
  <si>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</si>
  <si>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</si>
  <si>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</si>
  <si>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</si>
  <si>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</si>
  <si>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</si>
  <si>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</si>
  <si>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</si>
  <si>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</si>
  <si>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</si>
  <si>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</si>
  <si>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</si>
  <si>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</si>
  <si>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</si>
  <si>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</si>
  <si>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</si>
  <si>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</si>
  <si>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</si>
  <si>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</si>
  <si>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</si>
  <si>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</si>
  <si>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</si>
  <si>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</si>
  <si>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</si>
  <si>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</si>
  <si>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</si>
  <si>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</si>
  <si>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</si>
  <si>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</si>
  <si>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</si>
  <si>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</si>
  <si>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</si>
  <si>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</si>
  <si>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</si>
  <si>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</si>
  <si>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</si>
  <si>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</si>
  <si>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</si>
  <si>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</si>
  <si>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</si>
  <si>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</si>
  <si>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</si>
  <si>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</si>
  <si>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</si>
  <si>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</si>
  <si>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</si>
  <si>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</si>
  <si>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</si>
  <si>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</si>
  <si>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</si>
  <si>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</si>
  <si>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</si>
  <si>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</si>
  <si>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</si>
  <si>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</si>
  <si>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</si>
  <si>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</si>
  <si>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</si>
  <si>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</si>
  <si>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</si>
  <si>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</si>
  <si>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</si>
  <si>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</si>
  <si>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</si>
  <si>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</si>
  <si>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</si>
  <si>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</si>
  <si>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</si>
  <si>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</si>
  <si>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</si>
  <si>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</si>
  <si>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</si>
  <si>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</si>
  <si>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</si>
  <si>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</si>
  <si>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</si>
  <si>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</si>
  <si>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</si>
  <si>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</si>
  <si>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</si>
  <si>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</si>
  <si>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</si>
  <si>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</si>
  <si>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</si>
  <si>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</si>
  <si>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</si>
  <si>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</si>
  <si>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</si>
  <si>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</si>
  <si>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</si>
  <si>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</si>
  <si>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</si>
  <si>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</si>
  <si>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</si>
  <si>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</si>
  <si>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</si>
  <si>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</si>
  <si>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</si>
  <si>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</si>
  <si>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</si>
  <si>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</si>
  <si>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</si>
  <si>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</si>
  <si>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</si>
  <si>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</si>
  <si>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</si>
  <si>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</si>
  <si>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</si>
  <si>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</si>
  <si>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</si>
  <si>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</si>
  <si>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</si>
  <si>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</si>
  <si>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</si>
  <si>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</si>
  <si>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</si>
  <si>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</si>
  <si>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</si>
  <si>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</si>
  <si>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</si>
  <si>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</si>
  <si>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</si>
  <si>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</si>
  <si>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</si>
  <si>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</si>
  <si>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</si>
  <si>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</si>
  <si>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</si>
  <si>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</si>
  <si>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</si>
  <si>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</si>
  <si>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</si>
  <si>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</si>
  <si>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</si>
  <si>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</si>
  <si>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</si>
  <si>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</si>
  <si>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</si>
  <si>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</si>
  <si>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</si>
  <si>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</si>
  <si>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</si>
  <si>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</si>
  <si>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</si>
  <si>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</si>
  <si>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</si>
  <si>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</si>
  <si>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</si>
  <si>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</si>
  <si>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</si>
  <si>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</si>
  <si>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</si>
  <si>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</si>
  <si>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</si>
  <si>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</si>
  <si>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</si>
  <si>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</si>
  <si>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</si>
  <si>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</si>
  <si>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</si>
  <si>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</si>
  <si>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</si>
  <si>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</si>
  <si>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</si>
  <si>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</si>
  <si>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</si>
  <si>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</si>
  <si>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</si>
  <si>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</si>
  <si>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</si>
  <si>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</si>
  <si>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</si>
  <si>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</si>
  <si>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</si>
  <si>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</si>
  <si>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</si>
  <si>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</si>
  <si>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</si>
  <si>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</si>
  <si>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</si>
  <si>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</si>
  <si>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</si>
  <si>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</si>
  <si>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</si>
  <si>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</si>
  <si>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</si>
  <si>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</si>
  <si>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</si>
  <si>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</si>
  <si>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</si>
  <si>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</si>
  <si>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</si>
  <si>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</si>
  <si>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</si>
  <si>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</si>
  <si>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</si>
  <si>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</si>
  <si>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</si>
  <si>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</si>
  <si>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</si>
  <si>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</si>
  <si>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</si>
  <si>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</si>
  <si>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</si>
  <si>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</si>
  <si>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</si>
  <si>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</si>
  <si>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</si>
  <si>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</si>
  <si>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</si>
  <si>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</si>
  <si>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</si>
  <si>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</si>
  <si>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</si>
  <si>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</si>
  <si>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</si>
  <si>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</si>
  <si>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</si>
  <si>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</si>
  <si>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</si>
  <si>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</si>
  <si>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</si>
  <si>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</si>
  <si>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</si>
  <si>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</si>
  <si>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</si>
  <si>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</si>
  <si>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</si>
  <si>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</si>
  <si>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</si>
  <si>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</si>
  <si>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</si>
  <si>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</si>
  <si>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</si>
  <si>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</si>
  <si>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</si>
  <si>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</si>
  <si>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</si>
  <si>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</si>
  <si>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</si>
  <si>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</si>
  <si>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</si>
  <si>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</si>
  <si>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</si>
  <si>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</si>
  <si>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</si>
  <si>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</si>
  <si>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</si>
  <si>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</si>
  <si>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</si>
  <si>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</si>
  <si>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</si>
  <si>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</si>
  <si>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</si>
  <si>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</si>
  <si>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</si>
  <si>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</si>
  <si>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</si>
  <si>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</si>
  <si>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</si>
  <si>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</si>
  <si>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</si>
  <si>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</si>
  <si>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</si>
  <si>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</si>
  <si>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</si>
  <si>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</si>
  <si>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</si>
  <si>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</si>
  <si>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</si>
  <si>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</si>
  <si>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</si>
  <si>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</si>
  <si>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</si>
  <si>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</si>
  <si>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</si>
  <si>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</si>
  <si>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</si>
  <si>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</si>
  <si>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</si>
  <si>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</si>
  <si>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</si>
  <si>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</si>
  <si>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</si>
  <si>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</si>
  <si>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</si>
  <si>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</si>
  <si>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</si>
  <si>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</si>
  <si>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</si>
  <si>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</si>
  <si>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</si>
  <si>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</si>
  <si>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</si>
  <si>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</si>
  <si>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</si>
  <si>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</si>
  <si>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</si>
  <si>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</si>
  <si>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</si>
  <si>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</si>
  <si>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</si>
  <si>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</si>
  <si>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</si>
  <si>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</si>
  <si>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</si>
  <si>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</si>
  <si>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</si>
  <si>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</si>
  <si>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</si>
  <si>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</si>
  <si>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</si>
  <si>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</si>
  <si>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</si>
  <si>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</si>
  <si>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</si>
  <si>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</si>
  <si>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</si>
  <si>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</si>
  <si>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</si>
  <si>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</si>
  <si>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</si>
  <si>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</si>
  <si>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</si>
  <si>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</si>
  <si>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</si>
  <si>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</si>
  <si>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</si>
  <si>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</si>
  <si>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</si>
  <si>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</si>
  <si>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</si>
  <si>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</si>
  <si>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</si>
  <si>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</si>
  <si>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</si>
  <si>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</si>
  <si>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</si>
  <si>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</si>
  <si>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</si>
  <si>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</si>
  <si>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</si>
  <si>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</si>
  <si>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</si>
  <si>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</si>
  <si>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</si>
  <si>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</si>
  <si>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</si>
  <si>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</si>
  <si>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</si>
  <si>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</si>
  <si>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</si>
  <si>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</si>
  <si>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</si>
  <si>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</si>
  <si>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</si>
  <si>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</si>
  <si>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</si>
  <si>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</si>
  <si>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</si>
  <si>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</si>
  <si>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</si>
  <si>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</si>
  <si>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</si>
  <si>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</si>
  <si>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</si>
  <si>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</si>
  <si>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</si>
  <si>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</si>
  <si>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</si>
  <si>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</si>
  <si>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</si>
  <si>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</si>
  <si>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</si>
  <si>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</si>
  <si>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</si>
  <si>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</si>
  <si>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</si>
  <si>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</si>
  <si>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</si>
  <si>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</si>
  <si>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</si>
  <si>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</si>
  <si>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</si>
  <si>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</si>
  <si>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</si>
  <si>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</si>
  <si>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</si>
  <si>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</si>
  <si>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</si>
  <si>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</si>
  <si>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</si>
  <si>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</si>
  <si>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</si>
  <si>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</si>
  <si>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</si>
  <si>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</si>
  <si>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</si>
  <si>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</si>
  <si>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</si>
  <si>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</si>
  <si>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</si>
  <si>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</si>
  <si>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</si>
  <si>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</si>
  <si>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</si>
  <si>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</si>
  <si>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</si>
  <si>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</si>
  <si>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</si>
  <si>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</si>
  <si>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</si>
  <si>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</si>
  <si>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</si>
  <si>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</si>
  <si>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</si>
  <si>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</si>
  <si>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</si>
  <si>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</si>
  <si>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</si>
  <si>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</si>
  <si>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</si>
  <si>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</si>
  <si>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</si>
  <si>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</si>
  <si>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</si>
  <si>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</si>
  <si>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</si>
  <si>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</si>
  <si>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</si>
  <si>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</si>
  <si>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</si>
  <si>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</si>
  <si>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</si>
  <si>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</si>
  <si>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</si>
  <si>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</si>
  <si>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</si>
  <si>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</si>
  <si>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</si>
  <si>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</si>
  <si>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</si>
  <si>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</si>
  <si>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</si>
  <si>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</si>
  <si>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</si>
  <si>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</si>
  <si>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</si>
  <si>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</si>
  <si>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</si>
  <si>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</si>
  <si>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</si>
  <si>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</si>
  <si>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</si>
  <si>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</si>
  <si>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</si>
  <si>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</si>
  <si>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</si>
  <si>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</si>
  <si>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</si>
  <si>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</si>
  <si>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</si>
  <si>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</si>
  <si>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</si>
  <si>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</si>
  <si>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</si>
  <si>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</si>
  <si>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</si>
  <si>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</si>
  <si>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</si>
  <si>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</si>
  <si>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</si>
  <si>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</si>
  <si>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</si>
  <si>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</si>
  <si>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</si>
  <si>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</si>
  <si>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</si>
  <si>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</si>
  <si>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</si>
  <si>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</si>
  <si>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</si>
  <si>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</si>
  <si>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</si>
  <si>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</si>
  <si>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</si>
  <si>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</si>
  <si>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</si>
  <si>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</si>
  <si>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</si>
  <si>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</si>
  <si>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</si>
  <si>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</si>
  <si>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</si>
  <si>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</si>
  <si>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</si>
  <si>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</si>
  <si>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</si>
  <si>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</si>
  <si>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</si>
  <si>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</si>
  <si>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</si>
  <si>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</si>
  <si>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</si>
  <si>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</si>
  <si>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</si>
  <si>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</si>
  <si>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</si>
  <si>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</si>
  <si>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</si>
  <si>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</si>
  <si>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</si>
  <si>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</si>
  <si>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</si>
  <si>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</si>
  <si>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</si>
  <si>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</si>
  <si>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</si>
  <si>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</si>
  <si>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</si>
  <si>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</si>
  <si>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</si>
  <si>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</si>
  <si>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</si>
  <si>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</si>
  <si>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</si>
  <si>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</si>
  <si>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</si>
  <si>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</si>
  <si>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</si>
  <si>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</si>
  <si>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</si>
  <si>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</si>
  <si>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</si>
  <si>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</si>
  <si>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</si>
  <si>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</si>
  <si>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</si>
  <si>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</si>
  <si>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</si>
  <si>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</si>
  <si>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</si>
  <si>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</si>
  <si>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</si>
  <si>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</si>
  <si>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</si>
  <si>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</si>
  <si>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</si>
  <si>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</si>
  <si>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</si>
  <si>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</si>
  <si>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</si>
  <si>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</si>
  <si>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</si>
  <si>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</si>
  <si>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</si>
  <si>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</si>
  <si>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</si>
  <si>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</si>
  <si>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</si>
  <si>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</si>
  <si>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</si>
  <si>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</si>
  <si>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</si>
  <si>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</si>
  <si>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</si>
  <si>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</si>
  <si>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</si>
  <si>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</si>
  <si>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</si>
  <si>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</si>
  <si>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</si>
  <si>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</si>
  <si>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</si>
  <si>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</si>
  <si>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</si>
  <si>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</si>
  <si>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</si>
  <si>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</si>
  <si>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</si>
  <si>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</si>
  <si>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</si>
  <si>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</si>
  <si>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</si>
  <si>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</si>
  <si>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</si>
  <si>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</si>
  <si>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</si>
  <si>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</si>
  <si>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</si>
  <si>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</si>
  <si>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</si>
  <si>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</si>
  <si>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</si>
  <si>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</si>
  <si>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</si>
  <si>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</si>
  <si>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</si>
  <si>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</si>
  <si>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</si>
  <si>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</si>
  <si>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</si>
  <si>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</si>
  <si>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</si>
  <si>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</si>
  <si>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</si>
  <si>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</si>
  <si>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</si>
  <si>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</si>
  <si>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</si>
  <si>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</si>
  <si>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</si>
  <si>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</si>
  <si>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</si>
  <si>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</si>
  <si>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</si>
  <si>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</si>
  <si>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</si>
  <si>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</si>
  <si>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</si>
  <si>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</si>
  <si>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</si>
  <si>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</si>
  <si>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</si>
  <si>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</si>
  <si>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</si>
  <si>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</si>
  <si>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</si>
  <si>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</si>
  <si>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</si>
  <si>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</si>
  <si>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</si>
  <si>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</si>
  <si>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</si>
  <si>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</si>
  <si>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</si>
  <si>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</si>
  <si>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</si>
  <si>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</si>
  <si>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</si>
  <si>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</si>
  <si>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</si>
  <si>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</si>
  <si>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</si>
  <si>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</si>
  <si>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</si>
  <si>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</si>
  <si>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</si>
  <si>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</si>
  <si>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</si>
  <si>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</si>
  <si>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</si>
  <si>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</si>
  <si>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</si>
  <si>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</si>
  <si>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</si>
  <si>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</si>
  <si>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</si>
  <si>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</si>
  <si>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</si>
  <si>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</si>
  <si>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</si>
  <si>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</si>
  <si>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</si>
  <si>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</si>
  <si>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</si>
  <si>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</si>
  <si>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</si>
  <si>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</si>
  <si>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</si>
  <si>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</si>
  <si>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</si>
  <si>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</si>
  <si>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</si>
  <si>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</si>
  <si>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</si>
  <si>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</si>
  <si>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</si>
  <si>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</si>
  <si>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</si>
  <si>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</si>
  <si>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</si>
  <si>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</si>
  <si>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</si>
  <si>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</si>
  <si>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</si>
  <si>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</si>
  <si>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</si>
  <si>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</si>
  <si>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</si>
  <si>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</si>
  <si>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</si>
  <si>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</si>
  <si>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</si>
  <si>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</si>
  <si>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</si>
  <si>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</si>
  <si>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</si>
  <si>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</si>
  <si>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</si>
  <si>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</si>
  <si>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</si>
  <si>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</si>
  <si>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</si>
  <si>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</si>
  <si>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</si>
  <si>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</si>
  <si>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</si>
  <si>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</si>
  <si>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</si>
  <si>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</si>
  <si>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</si>
  <si>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</si>
  <si>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</si>
  <si>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</si>
  <si>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</si>
  <si>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</si>
  <si>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</si>
  <si>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</si>
  <si>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</si>
  <si>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</si>
  <si>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</si>
  <si>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</si>
  <si>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</si>
  <si>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</si>
  <si>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</si>
  <si>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</si>
  <si>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</si>
  <si>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</si>
  <si>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</si>
  <si>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</si>
  <si>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</si>
  <si>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</si>
  <si>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</si>
  <si>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</si>
  <si>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</si>
  <si>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</si>
  <si>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</si>
  <si>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</si>
  <si>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</si>
  <si>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</si>
  <si>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</si>
  <si>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</si>
  <si>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</si>
  <si>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</si>
  <si>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</si>
  <si>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</si>
  <si>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</si>
  <si>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</si>
  <si>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</si>
  <si>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</si>
  <si>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</si>
  <si>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</si>
  <si>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</si>
  <si>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</si>
  <si>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</si>
  <si>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</si>
  <si>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</si>
  <si>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</si>
  <si>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</si>
  <si>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</si>
  <si>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</si>
  <si>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</si>
  <si>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</si>
  <si>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</si>
  <si>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</si>
  <si>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</si>
  <si>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</si>
  <si>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</si>
  <si>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</si>
  <si>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</si>
  <si>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</si>
  <si>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</si>
  <si>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</si>
  <si>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</si>
  <si>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</si>
  <si>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</si>
  <si>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</si>
  <si>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</si>
  <si>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</si>
  <si>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</si>
  <si>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</si>
  <si>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</si>
  <si>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</si>
  <si>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</si>
  <si>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</si>
  <si>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</si>
  <si>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</si>
  <si>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</si>
  <si>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</si>
  <si>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</si>
  <si>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</si>
  <si>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</si>
  <si>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</si>
  <si>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</si>
  <si>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</si>
  <si>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</si>
  <si>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</si>
  <si>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</si>
  <si>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</si>
  <si>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</si>
  <si>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</si>
  <si>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</si>
  <si>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</si>
  <si>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</si>
  <si>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</si>
  <si>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</si>
  <si>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</si>
  <si>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</si>
  <si>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</si>
  <si>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</si>
  <si>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</si>
  <si>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</si>
  <si>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</si>
  <si>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</si>
  <si>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</si>
  <si>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</si>
  <si>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</si>
  <si>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</si>
  <si>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</si>
  <si>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</si>
  <si>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</si>
  <si>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</si>
  <si>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</si>
  <si>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</si>
  <si>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</si>
  <si>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</si>
  <si>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</si>
  <si>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</si>
  <si>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</si>
  <si>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</si>
  <si>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</si>
  <si>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</si>
  <si>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</si>
  <si>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</si>
  <si>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</si>
  <si>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</si>
  <si>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</si>
  <si>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</si>
  <si>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</si>
  <si>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</si>
  <si>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</si>
  <si>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</si>
  <si>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</si>
  <si>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</si>
  <si>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</si>
  <si>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</si>
  <si>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</si>
  <si>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</si>
  <si>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</si>
  <si>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</si>
  <si>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</si>
  <si>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</si>
  <si>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</si>
  <si>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</si>
  <si>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</si>
  <si>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</si>
  <si>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</si>
  <si>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</si>
  <si>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</si>
  <si>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</si>
  <si>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</si>
  <si>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</si>
  <si>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</si>
  <si>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</si>
  <si>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</si>
  <si>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</si>
  <si>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</si>
  <si>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</si>
  <si>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</si>
  <si>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</si>
  <si>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</si>
  <si>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</si>
  <si>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</si>
  <si>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</si>
  <si>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</si>
  <si>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</si>
  <si>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</si>
  <si>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</si>
  <si>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</si>
  <si>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</si>
  <si>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</si>
  <si>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</si>
  <si>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</si>
  <si>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</si>
  <si>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</si>
  <si>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</si>
  <si>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</si>
  <si>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</si>
  <si>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</si>
  <si>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</si>
  <si>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</si>
  <si>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</si>
  <si>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</si>
  <si>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</si>
  <si>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</si>
  <si>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</si>
  <si>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</si>
  <si>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</si>
  <si>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</si>
  <si>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</si>
  <si>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</si>
  <si>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</si>
  <si>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</si>
  <si>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</si>
  <si>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</si>
  <si>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</si>
  <si>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</si>
  <si>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</si>
  <si>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</si>
  <si>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</si>
  <si>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</si>
  <si>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</si>
  <si>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</si>
  <si>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</si>
  <si>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</si>
  <si>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</si>
  <si>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</si>
  <si>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</si>
  <si>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</si>
  <si>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</si>
  <si>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</si>
  <si>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</si>
  <si>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</si>
  <si>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</si>
  <si>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</si>
  <si>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</si>
  <si>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</si>
  <si>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</si>
  <si>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</si>
  <si>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</si>
  <si>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</si>
  <si>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</si>
  <si>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</si>
  <si>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</si>
  <si>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</si>
  <si>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</si>
  <si>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</si>
  <si>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</si>
  <si>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</si>
  <si>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</si>
  <si>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</si>
  <si>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</si>
  <si>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</si>
  <si>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</si>
  <si>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</si>
  <si>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</si>
  <si>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</si>
  <si>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</si>
  <si>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</si>
  <si>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</si>
  <si>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</si>
  <si>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</si>
  <si>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</si>
  <si>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</si>
  <si>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</si>
  <si>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</si>
  <si>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</si>
  <si>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</si>
  <si>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</si>
  <si>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</si>
  <si>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</si>
  <si>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</si>
  <si>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</si>
  <si>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</si>
  <si>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</si>
  <si>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</si>
  <si>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</si>
  <si>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</si>
  <si>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</si>
  <si>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</si>
  <si>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</si>
  <si>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</si>
  <si>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</si>
  <si>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</si>
  <si>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</si>
  <si>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</si>
  <si>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</si>
  <si>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</si>
  <si>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</si>
  <si>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</si>
  <si>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</si>
  <si>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</si>
  <si>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</si>
  <si>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</si>
  <si>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</si>
  <si>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</si>
  <si>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</si>
  <si>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</si>
  <si>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</si>
  <si>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</si>
  <si>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</si>
  <si>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</si>
  <si>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</si>
  <si>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</si>
  <si>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</si>
  <si>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</si>
  <si>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</si>
  <si>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</si>
  <si>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</si>
  <si>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</si>
  <si>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</si>
  <si>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</si>
  <si>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</si>
  <si>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</si>
  <si>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</si>
  <si>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</si>
  <si>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</si>
  <si>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</si>
  <si>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</si>
  <si>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</si>
  <si>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</si>
  <si>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</si>
  <si>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</si>
  <si>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</si>
  <si>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</si>
  <si>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</si>
  <si>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</si>
  <si>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</si>
  <si>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</si>
  <si>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</si>
  <si>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</si>
  <si>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</si>
  <si>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</si>
  <si>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</si>
  <si>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</si>
  <si>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</si>
  <si>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</si>
  <si>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</si>
  <si>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</si>
  <si>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</si>
  <si>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</si>
  <si>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</si>
  <si>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</si>
  <si>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</si>
  <si>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</si>
  <si>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</si>
  <si>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</si>
  <si>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</si>
  <si>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</si>
  <si>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</si>
  <si>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</si>
  <si>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</si>
  <si>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</si>
  <si>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</si>
  <si>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</si>
  <si>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</si>
  <si>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</si>
  <si>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</si>
  <si>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</si>
  <si>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</si>
  <si>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</si>
  <si>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</si>
  <si>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</si>
  <si>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</si>
  <si>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</si>
  <si>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</si>
  <si>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</si>
  <si>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</si>
  <si>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</si>
  <si>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</si>
  <si>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</si>
  <si>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</si>
  <si>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</si>
  <si>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</si>
  <si>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</si>
  <si>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</si>
  <si>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</si>
  <si>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</si>
  <si>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</si>
  <si>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</si>
  <si>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</si>
  <si>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</si>
  <si>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</si>
  <si>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</si>
  <si>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</si>
  <si>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</si>
  <si>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</si>
  <si>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</si>
  <si>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</si>
  <si>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</si>
  <si>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</si>
  <si>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</si>
  <si>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</si>
  <si>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</si>
  <si>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</si>
  <si>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</si>
  <si>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</si>
  <si>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</si>
  <si>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</si>
  <si>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</si>
  <si>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</si>
  <si>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</si>
  <si>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</si>
  <si>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</si>
  <si>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</si>
  <si>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</si>
  <si>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</si>
  <si>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</si>
  <si>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</si>
  <si>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</si>
  <si>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</si>
  <si>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</si>
  <si>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</si>
  <si>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</si>
  <si>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</si>
  <si>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</si>
  <si>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</si>
  <si>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</si>
  <si>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</si>
  <si>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</si>
  <si>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</si>
  <si>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</si>
  <si>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</si>
  <si>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</si>
  <si>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</si>
  <si>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</si>
  <si>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</si>
  <si>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</si>
  <si>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</si>
  <si>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</si>
  <si>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</si>
  <si>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</si>
  <si>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</si>
  <si>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</si>
  <si>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</si>
  <si>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</si>
  <si>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</si>
  <si>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</si>
  <si>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</si>
  <si>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</si>
  <si>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</si>
  <si>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</si>
  <si>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</si>
  <si>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</si>
  <si>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</si>
  <si>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</si>
  <si>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</si>
  <si>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</si>
  <si>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</si>
  <si>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</si>
  <si>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</si>
  <si>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</si>
  <si>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</si>
  <si>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</si>
  <si>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</si>
  <si>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</si>
  <si>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</si>
  <si>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</si>
  <si>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</si>
  <si>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</si>
  <si>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</si>
  <si>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</si>
  <si>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</si>
  <si>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</si>
  <si>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</si>
  <si>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</si>
  <si>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</si>
  <si>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</si>
  <si>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</si>
  <si>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</si>
  <si>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</si>
  <si>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</si>
  <si>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</si>
  <si>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</si>
  <si>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</si>
  <si>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</si>
  <si>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</si>
  <si>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</si>
  <si>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</si>
  <si>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</si>
  <si>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</si>
  <si>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</si>
  <si>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</si>
  <si>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</si>
  <si>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</si>
  <si>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</si>
  <si>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</si>
  <si>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</si>
  <si>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</si>
  <si>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</si>
  <si>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</si>
  <si>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</si>
  <si>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</si>
  <si>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</si>
  <si>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</si>
  <si>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</si>
  <si>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</si>
  <si>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</si>
  <si>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</si>
  <si>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</si>
  <si>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</si>
  <si>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</si>
  <si>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</si>
  <si>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</si>
  <si>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</si>
  <si>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</si>
  <si>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</si>
  <si>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</si>
  <si>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</si>
  <si>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</si>
  <si>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</si>
  <si>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</si>
  <si>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</si>
  <si>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</si>
  <si>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</si>
  <si>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</si>
  <si>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</si>
  <si>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</si>
  <si>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</si>
  <si>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</si>
  <si>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</si>
  <si>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</si>
  <si>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</si>
  <si>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</si>
  <si>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</si>
  <si>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</si>
  <si>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</si>
  <si>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</si>
  <si>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</si>
  <si>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</si>
  <si>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</si>
  <si>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</si>
  <si>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</si>
  <si>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</si>
  <si>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</si>
  <si>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</si>
  <si>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</si>
  <si>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</si>
  <si>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</si>
  <si>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</si>
  <si>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</si>
  <si>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</si>
  <si>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</si>
  <si>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</si>
  <si>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</si>
  <si>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</si>
  <si>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</si>
  <si>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</si>
  <si>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</si>
  <si>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</si>
  <si>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</si>
  <si>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</si>
  <si>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</si>
  <si>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</si>
  <si>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</si>
  <si>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</si>
  <si>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</si>
  <si>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</si>
  <si>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</si>
  <si>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</si>
  <si>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</si>
  <si>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</si>
  <si>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</si>
  <si>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</si>
  <si>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</si>
  <si>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</si>
  <si>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</si>
  <si>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</si>
  <si>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</si>
  <si>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</si>
  <si>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</si>
  <si>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</si>
  <si>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</si>
  <si>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</si>
  <si>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</si>
  <si>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</si>
  <si>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</si>
  <si>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</si>
  <si>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</si>
  <si>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</si>
  <si>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</si>
  <si>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</si>
  <si>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</si>
  <si>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</si>
  <si>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</si>
  <si>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</si>
  <si>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</si>
  <si>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</si>
  <si>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</si>
  <si>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</si>
  <si>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</si>
  <si>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</si>
  <si>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</si>
  <si>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</si>
  <si>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</si>
  <si>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</si>
  <si>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</si>
  <si>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</si>
  <si>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</si>
  <si>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</si>
  <si>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</si>
  <si>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</si>
  <si>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</si>
  <si>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</si>
  <si>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</si>
  <si>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</si>
  <si>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</si>
  <si>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</si>
  <si>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</si>
  <si>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</si>
  <si>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</si>
  <si>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</si>
  <si>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</si>
  <si>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</si>
  <si>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</si>
  <si>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</si>
  <si>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</si>
  <si>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</si>
  <si>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</si>
  <si>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</si>
  <si>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</si>
  <si>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</si>
  <si>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</si>
  <si>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</si>
  <si>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</si>
  <si>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</si>
  <si>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</si>
  <si>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</si>
  <si>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</si>
  <si>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</si>
  <si>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</si>
  <si>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</si>
  <si>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</si>
  <si>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</si>
  <si>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</si>
  <si>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</si>
  <si>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</si>
  <si>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</si>
  <si>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</si>
  <si>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</si>
  <si>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</si>
  <si>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</si>
  <si>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</si>
  <si>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</si>
  <si>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</si>
  <si>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</si>
  <si>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</si>
  <si>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</si>
  <si>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</si>
  <si>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</si>
  <si>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</si>
  <si>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</si>
  <si>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</si>
  <si>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</si>
  <si>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</si>
  <si>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</si>
  <si>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</si>
  <si>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</si>
  <si>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</si>
  <si>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</si>
  <si>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</si>
  <si>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</si>
  <si>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</si>
  <si>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</si>
  <si>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</si>
  <si>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</si>
  <si>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</si>
  <si>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</si>
  <si>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</si>
  <si>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</si>
  <si>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</si>
  <si>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</si>
  <si>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</si>
  <si>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</si>
  <si>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</si>
  <si>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</si>
  <si>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</si>
  <si>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</si>
  <si>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</si>
  <si>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</si>
  <si>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</si>
  <si>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</si>
  <si>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</si>
  <si>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</si>
  <si>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</si>
  <si>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</si>
  <si>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</si>
  <si>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</si>
  <si>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</si>
  <si>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</si>
  <si>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</si>
  <si>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</si>
  <si>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</si>
  <si>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</si>
  <si>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</si>
  <si>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</si>
  <si>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</si>
  <si>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</si>
  <si>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</si>
  <si>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</si>
  <si>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</si>
  <si>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</si>
  <si>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</si>
  <si>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</si>
  <si>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</si>
  <si>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</si>
  <si>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</si>
  <si>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</si>
  <si>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</si>
  <si>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</si>
  <si>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</si>
  <si>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</si>
  <si>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</si>
  <si>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</si>
  <si>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</si>
  <si>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</si>
  <si>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</si>
  <si>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</si>
  <si>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</si>
  <si>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</si>
  <si>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</si>
  <si>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</si>
  <si>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</si>
  <si>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</si>
  <si>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</si>
  <si>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</si>
  <si>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</si>
  <si>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</si>
  <si>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</si>
  <si>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</si>
  <si>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</si>
  <si>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</si>
  <si>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</si>
  <si>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</si>
  <si>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</si>
  <si>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</si>
  <si>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</si>
  <si>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</si>
  <si>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</si>
  <si>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</si>
  <si>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</si>
  <si>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</si>
  <si>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</si>
  <si>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</si>
  <si>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</si>
  <si>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</si>
  <si>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</si>
  <si>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</si>
  <si>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</si>
  <si>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</si>
  <si>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</si>
  <si>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</si>
  <si>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</si>
  <si>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</si>
  <si>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</si>
  <si>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</si>
  <si>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</si>
  <si>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</si>
  <si>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</si>
  <si>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</si>
  <si>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</si>
  <si>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</si>
  <si>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</si>
  <si>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</si>
  <si>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</si>
  <si>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</si>
  <si>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</si>
  <si>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</si>
  <si>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</si>
  <si>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</si>
  <si>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</si>
  <si>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</si>
  <si>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</si>
  <si>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</si>
  <si>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</si>
  <si>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</si>
  <si>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</si>
  <si>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</si>
  <si>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</si>
  <si>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</si>
  <si>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</si>
  <si>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</si>
  <si>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</si>
  <si>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</si>
  <si>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</si>
  <si>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</si>
  <si>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</si>
  <si>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</si>
  <si>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</si>
  <si>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</si>
  <si>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</si>
  <si>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</si>
  <si>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</si>
  <si>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</si>
  <si>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</si>
  <si>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</si>
  <si>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</si>
  <si>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</si>
  <si>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</si>
  <si>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</si>
  <si>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</si>
  <si>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</si>
  <si>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</si>
  <si>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</si>
  <si>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</si>
  <si>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</si>
  <si>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</si>
  <si>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</si>
  <si>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</si>
  <si>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</si>
  <si>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</si>
  <si>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</si>
  <si>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</si>
  <si>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</si>
  <si>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</si>
  <si>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</si>
  <si>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</si>
  <si>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</si>
  <si>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</si>
  <si>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</si>
  <si>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</si>
  <si>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</si>
  <si>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</si>
  <si>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</si>
  <si>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</si>
  <si>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</si>
  <si>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</si>
  <si>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</si>
  <si>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</si>
  <si>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</si>
  <si>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</si>
  <si>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</si>
  <si>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</si>
  <si>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</si>
  <si>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</si>
  <si>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</si>
  <si>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</si>
  <si>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</si>
  <si>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</si>
  <si>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</si>
  <si>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</si>
  <si>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</si>
  <si>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</si>
  <si>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</si>
  <si>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</si>
  <si>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</si>
  <si>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</si>
  <si>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</si>
  <si>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</si>
  <si>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</si>
  <si>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</si>
  <si>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</si>
  <si>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</si>
  <si>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</si>
  <si>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</si>
  <si>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</si>
  <si>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</si>
  <si>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</si>
  <si>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</si>
  <si>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</si>
  <si>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</si>
  <si>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</si>
  <si>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</si>
  <si>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</si>
  <si>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</si>
  <si>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</si>
  <si>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</si>
  <si>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</si>
  <si>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</si>
  <si>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</si>
  <si>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</si>
  <si>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</si>
  <si>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</si>
  <si>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</si>
  <si>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</si>
  <si>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</si>
  <si>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</si>
  <si>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</si>
  <si>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</si>
  <si>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</si>
  <si>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</si>
  <si>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</si>
  <si>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</si>
  <si>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</si>
  <si>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</si>
  <si>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</si>
  <si>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</si>
  <si>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</si>
  <si>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</si>
  <si>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</si>
  <si>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</si>
  <si>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</si>
  <si>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</si>
  <si>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</si>
  <si>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</si>
  <si>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</si>
  <si>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</si>
  <si>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</si>
  <si>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</si>
  <si>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</si>
  <si>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</si>
  <si>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</si>
  <si>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</si>
  <si>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</si>
  <si>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</si>
  <si>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</si>
  <si>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</si>
  <si>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</si>
  <si>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</si>
  <si>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</si>
  <si>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</si>
  <si>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</si>
  <si>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</si>
  <si>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</si>
  <si>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</si>
  <si>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</si>
  <si>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</si>
  <si>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</si>
  <si>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</si>
  <si>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</si>
  <si>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</si>
  <si>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</si>
  <si>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</si>
  <si>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</si>
  <si>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</si>
  <si>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</si>
  <si>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</si>
  <si>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</si>
  <si>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</si>
  <si>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</si>
  <si>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</si>
  <si>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</si>
  <si>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</si>
  <si>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</si>
  <si>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</si>
  <si>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</si>
  <si>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</si>
  <si>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</si>
  <si>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</si>
  <si>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</si>
  <si>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</si>
  <si>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</si>
  <si>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</si>
  <si>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</si>
  <si>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</si>
  <si>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</si>
  <si>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</si>
  <si>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</si>
  <si>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</si>
  <si>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</si>
  <si>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</si>
  <si>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</si>
  <si>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</si>
  <si>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</si>
  <si>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</si>
  <si>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</si>
  <si>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</si>
  <si>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</si>
  <si>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</si>
  <si>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</si>
  <si>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</si>
  <si>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</si>
  <si>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</si>
  <si>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</si>
  <si>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</si>
  <si>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</si>
  <si>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</si>
  <si>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</si>
  <si>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</si>
  <si>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</si>
  <si>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</si>
  <si>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</si>
  <si>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</si>
  <si>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</si>
  <si>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</si>
  <si>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</si>
  <si>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</si>
  <si>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</si>
  <si>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</si>
  <si>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</si>
  <si>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</si>
  <si>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</si>
  <si>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</si>
  <si>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</si>
  <si>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</si>
  <si>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</si>
  <si>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</si>
  <si>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</si>
  <si>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</si>
  <si>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</si>
  <si>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</si>
  <si>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</si>
  <si>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</si>
  <si>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</si>
  <si>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</si>
  <si>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</si>
  <si>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</si>
  <si>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</si>
  <si>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</si>
  <si>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</si>
  <si>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</si>
  <si>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</si>
  <si>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</si>
  <si>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</si>
  <si>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</si>
  <si>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</si>
  <si>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</si>
  <si>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</si>
  <si>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</si>
  <si>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</si>
  <si>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</si>
  <si>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</si>
  <si>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</si>
  <si>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</si>
  <si>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</si>
  <si>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</si>
  <si>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</si>
  <si>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</si>
  <si>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</si>
  <si>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</si>
  <si>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</si>
  <si>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</si>
  <si>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</si>
  <si>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</si>
  <si>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</si>
  <si>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</si>
  <si>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</si>
  <si>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</si>
  <si>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</si>
  <si>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</si>
  <si>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</si>
  <si>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</si>
  <si>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</si>
  <si>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</si>
  <si>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</si>
  <si>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</si>
  <si>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</si>
  <si>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</si>
  <si>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</si>
  <si>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</si>
  <si>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</si>
  <si>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</si>
  <si>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</si>
  <si>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</si>
  <si>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</si>
  <si>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</si>
  <si>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</si>
  <si>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</si>
  <si>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</si>
  <si>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</si>
  <si>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</si>
  <si>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</si>
  <si>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</si>
  <si>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</si>
  <si>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</si>
  <si>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</si>
  <si>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</si>
  <si>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</si>
  <si>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</si>
  <si>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</si>
  <si>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</si>
  <si>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</si>
  <si>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</si>
  <si>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</si>
  <si>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</si>
  <si>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</si>
  <si>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</si>
  <si>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</si>
  <si>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</si>
  <si>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</si>
  <si>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</si>
  <si>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</si>
  <si>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</si>
  <si>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</si>
  <si>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</si>
  <si>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</si>
  <si>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</si>
  <si>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</si>
  <si>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</si>
  <si>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</si>
  <si>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</si>
  <si>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</si>
  <si>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</si>
  <si>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</si>
  <si>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</si>
  <si>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</si>
  <si>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</si>
  <si>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</si>
  <si>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</si>
  <si>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</si>
  <si>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</si>
  <si>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</si>
  <si>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</si>
  <si>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</si>
  <si>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</si>
  <si>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</si>
  <si>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</si>
  <si>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</si>
  <si>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</si>
  <si>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</si>
  <si>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</si>
  <si>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</si>
  <si>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</si>
  <si>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</si>
  <si>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</si>
  <si>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</si>
  <si>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</si>
  <si>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</si>
  <si>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</si>
  <si>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</si>
  <si>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</si>
  <si>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</si>
  <si>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</si>
  <si>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</si>
  <si>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</si>
  <si>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</si>
  <si>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</si>
  <si>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</si>
  <si>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</si>
  <si>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</si>
  <si>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</si>
  <si>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</si>
  <si>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</si>
  <si>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</si>
  <si>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</si>
  <si>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</si>
  <si>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</si>
  <si>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</si>
  <si>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</si>
  <si>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</si>
  <si>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</si>
  <si>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</si>
  <si>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</si>
  <si>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</si>
  <si>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</si>
  <si>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</si>
  <si>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</si>
  <si>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</si>
  <si>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</si>
  <si>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</si>
  <si>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</si>
  <si>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</si>
  <si>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</si>
  <si>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</si>
  <si>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</si>
  <si>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</si>
  <si>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</si>
  <si>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</si>
  <si>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</si>
  <si>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</si>
  <si>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</si>
  <si>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</si>
  <si>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</si>
  <si>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</si>
  <si>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</si>
  <si>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</si>
  <si>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</si>
  <si>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</si>
  <si>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</si>
  <si>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</si>
  <si>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</si>
  <si>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</si>
  <si>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</si>
  <si>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</si>
  <si>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</si>
  <si>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</si>
  <si>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</si>
  <si>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</si>
  <si>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</si>
  <si>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</si>
  <si>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</si>
  <si>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</si>
  <si>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</si>
  <si>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</si>
  <si>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</si>
  <si>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</si>
  <si>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</si>
  <si>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</si>
  <si>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</si>
  <si>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</si>
  <si>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</si>
  <si>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</si>
  <si>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</si>
  <si>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</si>
  <si>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</si>
  <si>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</si>
  <si>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</si>
  <si>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</si>
  <si>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</si>
  <si>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</si>
  <si>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</si>
  <si>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</si>
  <si>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</si>
  <si>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</si>
  <si>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</si>
  <si>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</si>
  <si>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</si>
  <si>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</si>
  <si>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</si>
  <si>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</si>
  <si>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</si>
  <si>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</si>
  <si>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</si>
  <si>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</si>
  <si>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</si>
  <si>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</si>
  <si>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</si>
  <si>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</si>
  <si>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</si>
  <si>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</si>
  <si>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</si>
  <si>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</si>
  <si>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</si>
  <si>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</si>
  <si>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</si>
  <si>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</si>
  <si>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</si>
  <si>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</si>
  <si>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</si>
  <si>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</si>
  <si>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</si>
  <si>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</si>
  <si>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</si>
  <si>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</si>
  <si>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</si>
  <si>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</si>
  <si>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</si>
  <si>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</si>
  <si>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</si>
  <si>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</si>
  <si>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</si>
  <si>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</si>
  <si>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</si>
  <si>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</si>
  <si>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</si>
  <si>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</si>
  <si>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</si>
  <si>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</si>
  <si>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</si>
  <si>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</si>
  <si>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</si>
  <si>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</si>
  <si>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</si>
  <si>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</si>
  <si>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</si>
  <si>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</si>
  <si>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</si>
  <si>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</si>
  <si>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</si>
  <si>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</si>
  <si>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</si>
  <si>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</si>
  <si>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</si>
  <si>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</si>
  <si>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</si>
  <si>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</si>
  <si>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</si>
  <si>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</si>
  <si>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</si>
  <si>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</si>
  <si>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</si>
  <si>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</si>
  <si>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</si>
  <si>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</si>
  <si>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</si>
  <si>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</si>
  <si>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</si>
  <si>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</si>
  <si>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</si>
  <si>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</si>
  <si>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</si>
  <si>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</si>
  <si>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</si>
  <si>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</si>
  <si>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</si>
  <si>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</si>
  <si>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</si>
  <si>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</si>
  <si>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</si>
  <si>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</si>
  <si>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</si>
  <si>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</si>
  <si>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</si>
  <si>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</si>
  <si>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</si>
  <si>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</si>
  <si>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</si>
  <si>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</si>
  <si>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</si>
  <si>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</si>
  <si>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</si>
  <si>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</si>
  <si>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</si>
  <si>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</si>
  <si>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</si>
  <si>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</si>
  <si>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</si>
  <si>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</si>
  <si>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</si>
  <si>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</si>
  <si>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</si>
  <si>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</si>
  <si>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</si>
  <si>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</si>
  <si>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</si>
  <si>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</si>
  <si>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</si>
  <si>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</si>
  <si>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</si>
  <si>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</si>
  <si>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</si>
  <si>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</si>
  <si>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</si>
  <si>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</si>
  <si>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</si>
  <si>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</si>
  <si>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</si>
  <si>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</si>
  <si>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</si>
  <si>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</si>
  <si>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</si>
  <si>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</si>
  <si>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</si>
  <si>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</si>
  <si>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</si>
  <si>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</si>
  <si>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</si>
  <si>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</si>
  <si>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</si>
  <si>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</si>
  <si>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</si>
  <si>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</si>
  <si>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</si>
  <si>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</si>
  <si>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</si>
  <si>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</si>
  <si>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</si>
  <si>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</si>
  <si>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</si>
  <si>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</si>
  <si>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</si>
  <si>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</si>
  <si>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</si>
  <si>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</si>
  <si>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</si>
  <si>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</si>
  <si>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</si>
  <si>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</si>
  <si>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</si>
  <si>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</si>
  <si>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</si>
  <si>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</si>
  <si>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</si>
  <si>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</si>
  <si>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</si>
  <si>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</si>
  <si>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</si>
  <si>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</si>
  <si>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</si>
  <si>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</si>
  <si>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</si>
  <si>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</si>
  <si>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</si>
  <si>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</si>
  <si>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</si>
  <si>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</si>
  <si>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</si>
  <si>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</si>
  <si>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</si>
  <si>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</si>
  <si>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</si>
  <si>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</si>
  <si>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</si>
  <si>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</si>
  <si>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</si>
  <si>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</si>
  <si>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</si>
  <si>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</si>
  <si>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</si>
  <si>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</si>
  <si>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</si>
  <si>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</si>
  <si>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</si>
  <si>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</si>
  <si>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</si>
  <si>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</si>
  <si>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</si>
  <si>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</si>
  <si>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</si>
  <si>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</si>
  <si>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</si>
  <si>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</si>
  <si>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</si>
  <si>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</si>
  <si>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</si>
  <si>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</si>
  <si>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</si>
  <si>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</si>
  <si>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</si>
  <si>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</si>
  <si>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</si>
  <si>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</si>
  <si>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</si>
  <si>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</si>
  <si>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</si>
  <si>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</si>
  <si>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</si>
  <si>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</si>
  <si>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</si>
  <si>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</si>
  <si>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</si>
  <si>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</si>
  <si>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</si>
  <si>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</si>
  <si>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</si>
  <si>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</si>
  <si>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</si>
  <si>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</si>
  <si>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</si>
  <si>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</si>
  <si>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</si>
  <si>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</si>
  <si>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</si>
  <si>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</si>
  <si>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</si>
  <si>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</si>
  <si>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</si>
  <si>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</si>
  <si>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</si>
  <si>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</si>
  <si>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</si>
  <si>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</si>
  <si>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</si>
  <si>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</si>
  <si>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</si>
  <si>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</si>
  <si>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</si>
  <si>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</si>
  <si>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</si>
  <si>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</si>
  <si>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</si>
  <si>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</si>
  <si>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</si>
  <si>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</si>
  <si>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</si>
  <si>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</si>
  <si>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</si>
  <si>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</si>
  <si>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</si>
  <si>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</si>
  <si>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</si>
  <si>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</si>
  <si>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</si>
  <si>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</si>
  <si>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</si>
  <si>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</si>
  <si>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</si>
  <si>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</si>
  <si>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</si>
  <si>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</si>
  <si>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</si>
  <si>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</si>
  <si>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</si>
  <si>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</si>
  <si>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</si>
  <si>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</si>
  <si>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</si>
  <si>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</si>
  <si>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</si>
  <si>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</si>
  <si>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</si>
  <si>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</si>
  <si>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</si>
  <si>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</si>
  <si>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</si>
  <si>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</si>
  <si>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</si>
  <si>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</si>
  <si>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</si>
  <si>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</si>
  <si>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</si>
  <si>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</si>
  <si>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</si>
  <si>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</si>
  <si>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</si>
  <si>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</si>
  <si>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</si>
  <si>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</si>
  <si>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</si>
  <si>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</si>
  <si>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</si>
  <si>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</si>
  <si>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</si>
  <si>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</si>
  <si>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</si>
  <si>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</si>
  <si>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</si>
  <si>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</si>
  <si>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</si>
  <si>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</si>
  <si>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</si>
  <si>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</si>
  <si>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</si>
  <si>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</si>
  <si>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</si>
  <si>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</si>
  <si>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</si>
  <si>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</si>
  <si>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</si>
  <si>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</si>
  <si>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</si>
  <si>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</si>
  <si>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</si>
  <si>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</si>
  <si>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</si>
  <si>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</si>
  <si>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</si>
  <si>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</si>
  <si>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</si>
  <si>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</si>
  <si>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</si>
  <si>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</si>
  <si>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</si>
  <si>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</si>
  <si>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</si>
  <si>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</si>
  <si>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</si>
  <si>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</si>
  <si>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</si>
  <si>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</si>
  <si>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</si>
  <si>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</si>
  <si>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</si>
  <si>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</si>
  <si>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</si>
  <si>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</si>
  <si>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</si>
  <si>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</si>
  <si>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</si>
  <si>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</si>
  <si>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</si>
  <si>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</si>
  <si>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</si>
  <si>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</si>
  <si>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</si>
  <si>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</si>
  <si>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</si>
  <si>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</si>
  <si>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</si>
  <si>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</si>
  <si>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</si>
  <si>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</si>
  <si>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</si>
  <si>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</si>
  <si>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</si>
  <si>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</si>
  <si>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</si>
  <si>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</si>
  <si>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</si>
  <si>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</si>
  <si>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</si>
  <si>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</si>
  <si>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</si>
  <si>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</si>
  <si>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</si>
  <si>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</si>
  <si>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</si>
  <si>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</si>
  <si>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</si>
  <si>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</si>
  <si>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</si>
  <si>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</si>
  <si>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</si>
  <si>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</si>
  <si>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</si>
  <si>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</si>
  <si>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</si>
  <si>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</si>
  <si>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</si>
  <si>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</si>
  <si>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</si>
  <si>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</si>
  <si>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</si>
  <si>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</si>
  <si>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</si>
  <si>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</si>
  <si>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</si>
  <si>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</si>
  <si>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</si>
  <si>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</si>
  <si>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</si>
  <si>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</si>
  <si>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</si>
  <si>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</si>
  <si>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</si>
  <si>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</si>
  <si>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</si>
  <si>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</si>
  <si>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</si>
  <si>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</si>
  <si>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</si>
  <si>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</si>
  <si>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</si>
  <si>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</si>
  <si>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</si>
  <si>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</si>
  <si>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</si>
  <si>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</si>
  <si>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</si>
  <si>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</si>
  <si>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</si>
  <si>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</si>
  <si>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</si>
  <si>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</si>
  <si>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</si>
  <si>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</si>
  <si>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</si>
  <si>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</si>
  <si>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</si>
  <si>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</si>
  <si>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</si>
  <si>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</si>
  <si>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</si>
  <si>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</si>
  <si>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</si>
  <si>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</si>
  <si>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</si>
  <si>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</si>
  <si>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</si>
  <si>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</si>
  <si>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</si>
  <si>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</si>
  <si>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</si>
  <si>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</si>
  <si>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</si>
  <si>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</si>
  <si>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</si>
  <si>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</si>
  <si>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</si>
  <si>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</si>
  <si>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</si>
  <si>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</si>
  <si>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</si>
  <si>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</si>
  <si>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</si>
  <si>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</si>
  <si>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</si>
  <si>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</si>
  <si>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</si>
  <si>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</si>
  <si>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</si>
  <si>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</si>
  <si>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</si>
  <si>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</si>
  <si>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</si>
  <si>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</si>
  <si>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</si>
  <si>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</si>
  <si>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</si>
  <si>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</si>
  <si>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</si>
  <si>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</si>
  <si>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</si>
  <si>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</si>
  <si>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</si>
  <si>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</si>
  <si>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</si>
  <si>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</si>
  <si>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</si>
  <si>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</si>
  <si>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</si>
  <si>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</si>
  <si>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</si>
  <si>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</si>
  <si>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</si>
  <si>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</si>
  <si>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</si>
  <si>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</si>
  <si>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</si>
  <si>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</si>
  <si>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</si>
  <si>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</si>
  <si>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</si>
  <si>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</si>
  <si>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</si>
  <si>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</si>
  <si>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</si>
  <si>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</si>
  <si>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</si>
  <si>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</si>
  <si>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</si>
  <si>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</si>
  <si>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</si>
  <si>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</si>
  <si>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</si>
  <si>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</si>
  <si>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</si>
  <si>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</si>
  <si>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</si>
  <si>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</si>
  <si>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</si>
  <si>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</si>
  <si>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</si>
  <si>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</si>
  <si>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</si>
  <si>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</si>
  <si>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</si>
  <si>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</si>
  <si>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</si>
  <si>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</si>
  <si>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</si>
  <si>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</si>
  <si>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</si>
  <si>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</si>
  <si>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</si>
  <si>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</si>
  <si>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</si>
  <si>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</si>
  <si>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</si>
  <si>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</si>
  <si>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</si>
  <si>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</si>
  <si>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</si>
  <si>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</si>
  <si>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</si>
  <si>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</si>
  <si>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</si>
  <si>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</si>
  <si>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</si>
  <si>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</si>
  <si>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</si>
  <si>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</si>
  <si>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</si>
  <si>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</si>
  <si>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</si>
  <si>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</si>
  <si>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</si>
  <si>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</si>
  <si>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</si>
  <si>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</si>
  <si>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</si>
  <si>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</si>
  <si>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</si>
  <si>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</si>
  <si>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</si>
  <si>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</si>
  <si>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</si>
  <si>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</si>
  <si>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</si>
  <si>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</si>
  <si>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</si>
  <si>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</si>
  <si>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</si>
  <si>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</si>
  <si>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</si>
  <si>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</si>
  <si>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</si>
  <si>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</si>
  <si>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</si>
  <si>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</si>
  <si>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</si>
  <si>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</si>
  <si>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</si>
  <si>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</si>
  <si>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</si>
  <si>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</si>
  <si>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</si>
  <si>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</si>
  <si>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</si>
  <si>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</si>
  <si>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</si>
  <si>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</si>
  <si>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</si>
  <si>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</si>
  <si>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</si>
  <si>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</si>
  <si>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</si>
  <si>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</si>
  <si>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</si>
  <si>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</si>
  <si>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</si>
  <si>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</si>
  <si>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</si>
  <si>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</si>
  <si>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</si>
  <si>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</si>
  <si>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</si>
  <si>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</si>
  <si>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</si>
  <si>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</si>
  <si>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</si>
  <si>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</si>
  <si>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</si>
  <si>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</si>
  <si>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</si>
  <si>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</si>
  <si>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</si>
  <si>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</si>
  <si>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</si>
  <si>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</si>
  <si>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</si>
  <si>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</si>
  <si>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</si>
  <si>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</si>
  <si>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</si>
  <si>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</si>
  <si>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</si>
  <si>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</si>
  <si>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</si>
  <si>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</si>
  <si>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</si>
  <si>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</si>
  <si>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</si>
  <si>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</si>
  <si>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</si>
  <si>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</si>
  <si>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</si>
  <si>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</si>
  <si>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</si>
  <si>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</si>
  <si>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</si>
  <si>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</si>
  <si>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</si>
  <si>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</si>
  <si>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</si>
  <si>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</si>
  <si>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</si>
  <si>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</si>
  <si>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</si>
  <si>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</si>
  <si>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</si>
  <si>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</si>
  <si>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</si>
  <si>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</si>
  <si>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</si>
  <si>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</si>
  <si>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</si>
  <si>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</si>
  <si>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</si>
  <si>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</si>
  <si>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</si>
  <si>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</si>
  <si>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</si>
  <si>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</si>
  <si>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</si>
  <si>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</si>
  <si>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</si>
  <si>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</si>
  <si>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</si>
  <si>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</si>
  <si>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</si>
  <si>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</si>
  <si>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</si>
  <si>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</si>
  <si>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</si>
  <si>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</si>
  <si>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</si>
  <si>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</si>
  <si>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</si>
  <si>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</si>
  <si>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</si>
  <si>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</si>
  <si>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</si>
  <si>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</si>
  <si>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</si>
  <si>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</si>
  <si>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</si>
  <si>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</si>
  <si>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</si>
  <si>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</si>
  <si>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</si>
  <si>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</si>
  <si>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</si>
  <si>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</si>
  <si>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</si>
  <si>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</si>
  <si>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</si>
  <si>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</si>
  <si>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</si>
  <si>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</si>
  <si>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</si>
  <si>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</si>
  <si>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</si>
  <si>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</si>
  <si>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</si>
  <si>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</si>
  <si>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</si>
  <si>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</si>
  <si>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</si>
  <si>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</si>
  <si>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</si>
  <si>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</si>
  <si>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</si>
  <si>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</si>
  <si>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</si>
  <si>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</si>
  <si>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</si>
  <si>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</si>
  <si>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</si>
  <si>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</si>
  <si>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</si>
  <si>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</si>
  <si>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</si>
  <si>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</si>
  <si>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</si>
  <si>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</si>
  <si>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</si>
  <si>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</si>
  <si>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</si>
  <si>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</si>
  <si>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</si>
  <si>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</si>
  <si>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</si>
  <si>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</si>
  <si>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</si>
  <si>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</si>
  <si>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</si>
  <si>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</si>
  <si>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</si>
  <si>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</si>
  <si>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</si>
  <si>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</si>
  <si>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</si>
  <si>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</si>
  <si>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</si>
  <si>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</si>
  <si>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</si>
  <si>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</si>
  <si>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</si>
  <si>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</si>
  <si>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</si>
  <si>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</si>
  <si>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</si>
  <si>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</si>
  <si>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</si>
  <si>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</si>
  <si>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</si>
  <si>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</si>
  <si>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</si>
  <si>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</si>
  <si>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</si>
  <si>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</si>
  <si>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</si>
  <si>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</si>
  <si>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</si>
  <si>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</si>
  <si>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</si>
  <si>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</si>
  <si>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</si>
  <si>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</si>
  <si>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</si>
  <si>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</si>
  <si>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</si>
  <si>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</si>
  <si>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</si>
  <si>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</si>
  <si>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</si>
  <si>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</si>
  <si>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</si>
  <si>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</si>
  <si>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</si>
  <si>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</si>
  <si>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</si>
  <si>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</si>
  <si>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</si>
  <si>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</si>
  <si>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</si>
  <si>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</si>
  <si>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</si>
  <si>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</si>
  <si>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</si>
  <si>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</si>
  <si>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</si>
  <si>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</si>
  <si>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</si>
  <si>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</si>
  <si>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</si>
  <si>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</si>
  <si>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</si>
  <si>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</si>
  <si>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</si>
  <si>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</si>
  <si>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</si>
  <si>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</si>
  <si>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</si>
  <si>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</si>
  <si>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</si>
  <si>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</si>
  <si>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</si>
  <si>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</si>
  <si>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</si>
  <si>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</si>
  <si>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</si>
  <si>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</si>
  <si>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</si>
  <si>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</si>
  <si>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</si>
  <si>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</si>
  <si>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</si>
  <si>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</si>
  <si>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</si>
  <si>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</si>
  <si>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</si>
  <si>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</si>
  <si>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</si>
  <si>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</si>
  <si>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</si>
  <si>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</si>
  <si>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</si>
  <si>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</si>
  <si>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</si>
  <si>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</si>
  <si>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</si>
  <si>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</si>
  <si>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</si>
  <si>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</si>
  <si>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</si>
  <si>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</si>
  <si>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</si>
  <si>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</si>
  <si>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</si>
  <si>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</si>
  <si>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</si>
  <si>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</si>
  <si>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</si>
  <si>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</si>
  <si>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</si>
  <si>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</si>
  <si>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</si>
  <si>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</si>
  <si>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</si>
  <si>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</si>
  <si>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</si>
  <si>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</si>
  <si>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</si>
  <si>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</si>
  <si>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</si>
  <si>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</si>
  <si>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</si>
  <si>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</si>
  <si>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</si>
  <si>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</si>
  <si>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</si>
  <si>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</si>
  <si>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</si>
  <si>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</si>
  <si>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</si>
  <si>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</si>
  <si>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</si>
  <si>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</si>
  <si>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</si>
  <si>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</si>
  <si>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</si>
  <si>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</si>
  <si>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</si>
  <si>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</si>
  <si>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</si>
  <si>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</si>
  <si>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</si>
  <si>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</si>
  <si>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</si>
  <si>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</si>
  <si>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</si>
  <si>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</si>
  <si>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</si>
  <si>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</si>
  <si>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</si>
  <si>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</si>
  <si>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</si>
  <si>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</si>
  <si>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</si>
  <si>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</si>
  <si>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</si>
  <si>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</si>
  <si>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</si>
  <si>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</si>
  <si>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</si>
  <si>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</si>
  <si>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</si>
  <si>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</si>
  <si>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</si>
  <si>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</si>
  <si>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</si>
  <si>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</si>
  <si>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</si>
  <si>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</si>
  <si>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</si>
  <si>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</si>
  <si>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</si>
  <si>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</si>
  <si>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</si>
  <si>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</si>
  <si>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</si>
  <si>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</si>
  <si>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</si>
  <si>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</si>
  <si>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</si>
  <si>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</si>
  <si>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</si>
  <si>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</si>
  <si>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</si>
  <si>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</si>
  <si>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</si>
  <si>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</si>
  <si>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</si>
  <si>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</si>
  <si>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</si>
  <si>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</si>
  <si>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</si>
  <si>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</si>
  <si>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</si>
  <si>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</si>
  <si>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</si>
  <si>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</si>
  <si>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</si>
  <si>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</si>
  <si>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</si>
  <si>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</si>
  <si>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</si>
  <si>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</si>
  <si>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</si>
  <si>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</si>
  <si>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</si>
  <si>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</si>
  <si>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</si>
  <si>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</si>
  <si>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</si>
  <si>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</si>
  <si>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</si>
  <si>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</si>
  <si>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</si>
  <si>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</si>
  <si>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</si>
  <si>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</si>
  <si>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</si>
  <si>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</si>
  <si>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</si>
  <si>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</si>
  <si>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</si>
  <si>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</si>
  <si>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</si>
  <si>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</si>
  <si>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</si>
  <si>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</si>
  <si>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</si>
  <si>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</si>
  <si>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</si>
  <si>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</si>
  <si>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</si>
  <si>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</si>
  <si>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</si>
  <si>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</si>
  <si>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</si>
  <si>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</si>
  <si>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</si>
  <si>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</si>
  <si>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</si>
  <si>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</si>
  <si>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</si>
  <si>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</si>
  <si>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</si>
  <si>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</si>
  <si>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</si>
  <si>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</si>
  <si>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</si>
  <si>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</si>
  <si>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</si>
  <si>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</si>
  <si>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</si>
  <si>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</si>
  <si>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</si>
  <si>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</si>
  <si>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</si>
  <si>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</si>
  <si>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</si>
  <si>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</si>
  <si>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</si>
  <si>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</si>
  <si>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</si>
  <si>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</si>
  <si>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</si>
  <si>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</si>
  <si>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</si>
  <si>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</si>
  <si>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</si>
  <si>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</si>
  <si>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</si>
  <si>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</si>
  <si>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</si>
  <si>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</si>
  <si>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</si>
  <si>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</si>
  <si>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</si>
  <si>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</si>
  <si>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</si>
  <si>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</si>
  <si>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</si>
  <si>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</si>
  <si>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</si>
  <si>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</si>
  <si>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</si>
  <si>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</si>
  <si>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</si>
  <si>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</si>
  <si>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</si>
  <si>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</si>
  <si>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</si>
  <si>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</si>
  <si>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</si>
  <si>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</si>
  <si>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</si>
  <si>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</si>
  <si>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</si>
  <si>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</si>
  <si>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</si>
  <si>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</si>
  <si>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</si>
  <si>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</si>
  <si>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</si>
  <si>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</si>
  <si>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</si>
  <si>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</si>
  <si>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</si>
  <si>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</si>
  <si>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</si>
  <si>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</si>
  <si>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</si>
  <si>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</si>
  <si>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</si>
  <si>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</si>
  <si>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</si>
  <si>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</si>
  <si>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</si>
  <si>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</si>
  <si>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</si>
  <si>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</si>
  <si>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</si>
  <si>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</si>
  <si>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</si>
  <si>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</si>
  <si>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</si>
  <si>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</si>
  <si>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</si>
  <si>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</si>
  <si>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</si>
  <si>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</si>
  <si>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</si>
  <si>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</si>
  <si>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</si>
  <si>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</si>
  <si>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</si>
  <si>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</si>
  <si>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</si>
  <si>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</si>
  <si>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</si>
  <si>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</si>
  <si>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</si>
  <si>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</si>
  <si>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</si>
  <si>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</si>
  <si>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</si>
  <si>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</si>
  <si>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</si>
  <si>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</si>
  <si>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</si>
  <si>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</si>
  <si>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</si>
  <si>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</si>
  <si>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</si>
  <si>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</si>
  <si>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</si>
  <si>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</si>
  <si>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</si>
  <si>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</si>
  <si>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</si>
  <si>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</si>
  <si>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</si>
  <si>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</si>
  <si>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</si>
  <si>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</si>
  <si>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</si>
  <si>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</si>
  <si>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</si>
  <si>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</si>
  <si>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</si>
  <si>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</si>
  <si>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</si>
  <si>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</si>
  <si>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</si>
  <si>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</si>
  <si>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</si>
  <si>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</si>
  <si>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</si>
  <si>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</si>
  <si>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</si>
  <si>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</si>
  <si>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</si>
  <si>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</si>
  <si>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</si>
  <si>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</si>
  <si>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</si>
  <si>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</si>
  <si>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</si>
  <si>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</si>
  <si>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</si>
  <si>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</si>
  <si>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</si>
  <si>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</si>
  <si>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</si>
  <si>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</si>
  <si>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</si>
  <si>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</si>
  <si>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</si>
  <si>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</si>
  <si>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</si>
  <si>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</si>
  <si>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</si>
  <si>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</si>
  <si>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</si>
  <si>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</si>
  <si>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</si>
  <si>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</si>
  <si>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</si>
  <si>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</si>
  <si>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</si>
  <si>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</si>
  <si>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</si>
  <si>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</si>
  <si>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</si>
  <si>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</si>
  <si>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</si>
  <si>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</si>
  <si>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</si>
  <si>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</si>
  <si>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</si>
  <si>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</si>
  <si>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</si>
  <si>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</si>
  <si>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</si>
  <si>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</si>
  <si>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</si>
  <si>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</si>
  <si>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</si>
  <si>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</si>
  <si>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</si>
  <si>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</si>
  <si>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</si>
  <si>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</si>
  <si>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</si>
  <si>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</si>
  <si>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</si>
  <si>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</si>
  <si>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</si>
  <si>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</si>
  <si>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</si>
  <si>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</si>
  <si>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</si>
  <si>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</si>
  <si>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</si>
  <si>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</si>
  <si>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</si>
  <si>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</si>
  <si>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</si>
  <si>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</si>
  <si>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</si>
  <si>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</si>
  <si>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</si>
  <si>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</si>
  <si>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</si>
  <si>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</si>
  <si>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</si>
  <si>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</si>
  <si>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</si>
  <si>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</si>
  <si>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</si>
  <si>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</si>
  <si>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</si>
  <si>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</si>
  <si>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</si>
  <si>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</si>
  <si>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</si>
  <si>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</si>
  <si>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</si>
  <si>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</si>
  <si>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</si>
  <si>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</si>
  <si>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</si>
  <si>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</si>
  <si>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</si>
  <si>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</si>
  <si>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</si>
  <si>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</si>
  <si>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</si>
  <si>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</si>
  <si>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</si>
  <si>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</si>
  <si>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</si>
  <si>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</si>
  <si>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</si>
  <si>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</si>
  <si>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</si>
  <si>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</si>
  <si>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</si>
  <si>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</si>
  <si>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</si>
  <si>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</si>
  <si>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</si>
  <si>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</si>
  <si>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</si>
  <si>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</si>
  <si>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</si>
  <si>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</si>
  <si>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</si>
  <si>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</si>
  <si>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</si>
  <si>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</si>
  <si>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</si>
  <si>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</si>
  <si>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</si>
  <si>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</si>
  <si>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</si>
  <si>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</si>
  <si>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</si>
  <si>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</si>
  <si>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</si>
  <si>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</si>
  <si>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</si>
  <si>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</si>
  <si>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</si>
  <si>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</si>
  <si>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</si>
  <si>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</si>
  <si>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</si>
  <si>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</si>
  <si>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</si>
  <si>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</si>
  <si>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</si>
  <si>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</si>
  <si>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</si>
  <si>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</si>
  <si>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</si>
  <si>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</si>
  <si>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</si>
  <si>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</si>
  <si>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</si>
  <si>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</si>
  <si>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</si>
  <si>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</si>
  <si>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</si>
  <si>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</si>
  <si>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</si>
  <si>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</si>
  <si>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</si>
  <si>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</si>
  <si>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</si>
  <si>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</si>
  <si>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</si>
  <si>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</si>
  <si>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</si>
  <si>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</si>
  <si>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</si>
  <si>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</si>
  <si>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</si>
  <si>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</si>
  <si>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</si>
  <si>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</si>
  <si>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</si>
  <si>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</si>
  <si>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</si>
  <si>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</si>
  <si>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</si>
  <si>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</si>
  <si>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</si>
  <si>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</si>
  <si>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</si>
  <si>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</si>
  <si>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</si>
  <si>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</si>
  <si>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</si>
  <si>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</si>
  <si>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</si>
  <si>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</si>
  <si>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</si>
  <si>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</si>
  <si>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</si>
  <si>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</si>
  <si>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</si>
  <si>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</si>
  <si>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</si>
  <si>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</si>
  <si>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</si>
  <si>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</si>
  <si>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</si>
  <si>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</si>
  <si>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</si>
  <si>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</si>
  <si>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</si>
  <si>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</si>
  <si>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</si>
  <si>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</si>
  <si>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</si>
  <si>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</si>
  <si>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</si>
  <si>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</si>
  <si>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</si>
  <si>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</si>
  <si>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</si>
  <si>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</si>
  <si>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</si>
  <si>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</si>
  <si>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</si>
  <si>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</si>
  <si>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</si>
  <si>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</si>
  <si>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</si>
  <si>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</si>
  <si>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</si>
  <si>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</si>
  <si>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</si>
  <si>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</si>
  <si>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</si>
  <si>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</si>
  <si>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</si>
  <si>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</si>
  <si>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</si>
  <si>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</si>
  <si>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</si>
  <si>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</si>
  <si>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</si>
  <si>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</si>
  <si>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</si>
  <si>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</si>
  <si>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</si>
  <si>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</si>
  <si>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</si>
  <si>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</si>
  <si>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</si>
  <si>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</si>
  <si>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</si>
  <si>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</si>
  <si>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</si>
  <si>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</si>
  <si>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</si>
  <si>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</si>
  <si>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</si>
  <si>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</si>
  <si>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</si>
  <si>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</si>
  <si>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</si>
  <si>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</si>
  <si>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</si>
  <si>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</si>
  <si>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</si>
  <si>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</si>
  <si>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</si>
  <si>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</si>
  <si>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</si>
  <si>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</si>
  <si>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</si>
  <si>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</si>
  <si>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</si>
  <si>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</si>
  <si>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</si>
  <si>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</si>
  <si>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</si>
  <si>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</si>
  <si>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</si>
  <si>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</si>
  <si>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</si>
  <si>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</si>
  <si>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</si>
  <si>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</si>
  <si>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</si>
  <si>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</si>
  <si>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</si>
  <si>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</si>
  <si>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</si>
  <si>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</si>
  <si>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</si>
  <si>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</si>
  <si>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</si>
  <si>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</si>
  <si>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</si>
  <si>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</si>
  <si>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</si>
  <si>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</si>
  <si>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</si>
  <si>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</si>
  <si>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</si>
  <si>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</si>
  <si>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</si>
  <si>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</si>
  <si>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</si>
  <si>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</si>
  <si>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</si>
  <si>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</si>
  <si>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</si>
  <si>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</si>
  <si>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</si>
  <si>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</si>
  <si>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</si>
  <si>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</si>
  <si>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</si>
  <si>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</si>
  <si>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</si>
  <si>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</si>
  <si>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</si>
  <si>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</si>
  <si>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</si>
  <si>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</si>
  <si>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</si>
  <si>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</si>
  <si>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</si>
  <si>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</si>
  <si>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</si>
  <si>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</si>
  <si>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</si>
  <si>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</si>
  <si>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</si>
  <si>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</si>
  <si>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</si>
  <si>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</si>
  <si>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</si>
  <si>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</si>
  <si>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</si>
  <si>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</si>
  <si>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</si>
  <si>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</si>
  <si>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</si>
  <si>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</si>
  <si>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</si>
  <si>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</si>
  <si>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</si>
  <si>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</si>
  <si>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</si>
  <si>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</si>
  <si>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</si>
  <si>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</si>
  <si>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</si>
  <si>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</si>
  <si>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</si>
  <si>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</si>
  <si>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</si>
  <si>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</si>
  <si>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</si>
  <si>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</si>
  <si>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</si>
  <si>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</si>
  <si>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</si>
  <si>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</si>
  <si>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</si>
  <si>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</si>
  <si>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</si>
  <si>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</si>
  <si>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</si>
  <si>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</si>
  <si>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</si>
  <si>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</si>
  <si>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</si>
  <si>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</si>
  <si>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</si>
  <si>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</si>
  <si>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</si>
  <si>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</si>
  <si>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</si>
  <si>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</si>
  <si>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</si>
  <si>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</si>
  <si>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</si>
  <si>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</si>
  <si>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</si>
  <si>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</si>
  <si>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</si>
  <si>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</si>
  <si>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</si>
  <si>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</si>
  <si>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</si>
  <si>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</si>
  <si>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</si>
  <si>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</si>
  <si>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</si>
  <si>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</si>
  <si>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</si>
  <si>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</si>
  <si>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</si>
  <si>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</si>
  <si>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</si>
  <si>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</si>
  <si>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</si>
  <si>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</si>
  <si>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</si>
  <si>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</si>
  <si>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</si>
  <si>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</si>
  <si>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</si>
  <si>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</si>
  <si>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</si>
  <si>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</si>
  <si>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</si>
  <si>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</si>
  <si>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</si>
  <si>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</si>
  <si>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</si>
  <si>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</si>
  <si>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</si>
  <si>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</si>
  <si>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</si>
  <si>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</si>
  <si>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</si>
  <si>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</si>
  <si>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</si>
  <si>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</si>
  <si>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</si>
  <si>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</si>
  <si>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</si>
  <si>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</si>
  <si>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</si>
  <si>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</si>
  <si>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</si>
  <si>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</si>
  <si>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</si>
  <si>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</si>
  <si>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</si>
  <si>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</si>
  <si>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</si>
  <si>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</si>
  <si>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</si>
  <si>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</si>
  <si>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</si>
  <si>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</si>
  <si>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</si>
  <si>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</si>
  <si>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</si>
  <si>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</si>
  <si>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</si>
  <si>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</si>
  <si>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</si>
  <si>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</si>
  <si>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</si>
  <si>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</si>
  <si>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</si>
  <si>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</si>
  <si>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</si>
  <si>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</si>
  <si>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</si>
  <si>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</si>
  <si>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</si>
  <si>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</si>
  <si>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</si>
  <si>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</si>
  <si>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</si>
  <si>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</si>
  <si>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</si>
  <si>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</si>
  <si>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</si>
  <si>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</si>
  <si>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</si>
  <si>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</si>
  <si>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</si>
  <si>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</si>
  <si>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</si>
  <si>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</si>
  <si>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</si>
  <si>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</si>
  <si>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</si>
  <si>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</si>
  <si>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</si>
  <si>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</si>
  <si>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</si>
  <si>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</si>
  <si>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</si>
  <si>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</si>
  <si>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</si>
  <si>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</si>
  <si>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</si>
  <si>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</si>
  <si>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</si>
  <si>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</si>
  <si>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</si>
  <si>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</si>
  <si>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</si>
  <si>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</si>
  <si>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</si>
  <si>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</si>
  <si>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</si>
  <si>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</si>
  <si>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</si>
  <si>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</si>
  <si>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</si>
  <si>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</si>
  <si>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</si>
  <si>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</si>
  <si>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</si>
  <si>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</si>
  <si>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</si>
  <si>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</si>
  <si>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</si>
  <si>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</si>
  <si>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</si>
  <si>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</si>
  <si>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</si>
  <si>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</si>
  <si>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</si>
  <si>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</si>
  <si>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</si>
  <si>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</si>
  <si>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</si>
  <si>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</si>
  <si>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</si>
  <si>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</si>
  <si>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</si>
  <si>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</si>
  <si>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</si>
  <si>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</si>
  <si>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</si>
  <si>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</si>
  <si>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</si>
  <si>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</si>
  <si>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</si>
  <si>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</si>
  <si>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</si>
  <si>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</si>
  <si>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</si>
  <si>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</si>
  <si>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</si>
  <si>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</si>
  <si>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</si>
  <si>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</si>
  <si>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</si>
  <si>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</si>
  <si>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</si>
  <si>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</si>
  <si>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</si>
  <si>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</si>
  <si>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</si>
  <si>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</si>
  <si>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</si>
  <si>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</si>
  <si>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</si>
  <si>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</si>
  <si>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</si>
  <si>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</si>
  <si>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</si>
  <si>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</si>
  <si>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</si>
  <si>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</si>
  <si>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</si>
  <si>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</si>
  <si>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</si>
  <si>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</si>
  <si>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</si>
  <si>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</si>
  <si>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</si>
  <si>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</si>
  <si>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</si>
  <si>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</si>
  <si>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</si>
  <si>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</si>
  <si>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</si>
  <si>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</si>
  <si>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</si>
  <si>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</si>
  <si>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</si>
  <si>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</si>
  <si>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</si>
  <si>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</si>
  <si>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</si>
  <si>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</si>
  <si>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</si>
  <si>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</si>
  <si>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</si>
  <si>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</si>
  <si>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</si>
  <si>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</si>
  <si>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</si>
  <si>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</si>
  <si>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</si>
  <si>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</si>
  <si>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</si>
  <si>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</si>
  <si>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</si>
  <si>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</si>
  <si>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</si>
  <si>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</si>
  <si>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</si>
  <si>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</si>
  <si>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</si>
  <si>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</si>
  <si>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</si>
  <si>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</si>
  <si>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</si>
  <si>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</si>
  <si>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</si>
  <si>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</si>
  <si>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</si>
  <si>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</si>
  <si>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</si>
  <si>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</si>
  <si>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</si>
  <si>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</si>
  <si>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</si>
  <si>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</si>
  <si>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</si>
  <si>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</si>
  <si>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</si>
  <si>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</si>
  <si>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</si>
  <si>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</si>
  <si>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</si>
  <si>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</si>
  <si>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</si>
  <si>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</si>
  <si>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</si>
  <si>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</si>
  <si>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</si>
  <si>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</si>
  <si>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</si>
  <si>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</si>
  <si>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</si>
  <si>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</si>
  <si>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</si>
  <si>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</si>
  <si>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</si>
  <si>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</si>
  <si>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</si>
  <si>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</si>
  <si>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</si>
  <si>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</si>
  <si>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</si>
  <si>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</si>
  <si>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</si>
  <si>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</si>
  <si>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</si>
  <si>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</si>
  <si>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</si>
  <si>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</si>
  <si>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</si>
  <si>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</si>
  <si>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</si>
  <si>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</si>
  <si>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</si>
  <si>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</si>
  <si>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</si>
  <si>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</si>
  <si>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</si>
  <si>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</si>
  <si>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</si>
  <si>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</si>
  <si>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</si>
  <si>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</si>
  <si>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</si>
  <si>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</si>
  <si>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</si>
  <si>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</si>
  <si>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</si>
  <si>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</si>
  <si>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</si>
  <si>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</si>
  <si>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</si>
  <si>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</si>
  <si>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</si>
  <si>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</si>
  <si>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</si>
  <si>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</si>
  <si>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</si>
  <si>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</si>
  <si>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</si>
  <si>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</si>
  <si>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</si>
  <si>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</si>
  <si>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</si>
  <si>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</si>
  <si>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</si>
  <si>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</si>
  <si>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</si>
  <si>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</si>
  <si>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</si>
  <si>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</si>
  <si>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</si>
  <si>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</si>
  <si>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</si>
  <si>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</si>
  <si>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</si>
  <si>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</si>
  <si>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</si>
  <si>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</si>
  <si>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</si>
  <si>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</si>
  <si>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</si>
  <si>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</si>
  <si>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</si>
  <si>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</si>
  <si>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</si>
  <si>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</si>
  <si>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</si>
  <si>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</si>
  <si>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</si>
  <si>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</si>
  <si>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</si>
  <si>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</si>
  <si>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</si>
  <si>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</si>
  <si>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</si>
  <si>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</si>
  <si>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</si>
  <si>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</si>
  <si>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</si>
  <si>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</si>
  <si>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</si>
  <si>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</si>
  <si>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</si>
  <si>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</si>
  <si>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</si>
  <si>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</si>
  <si>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</si>
  <si>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</si>
  <si>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</si>
  <si>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</si>
  <si>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</si>
  <si>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</si>
  <si>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</si>
  <si>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</si>
  <si>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</si>
  <si>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</si>
  <si>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</si>
  <si>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</si>
  <si>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</si>
  <si>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</si>
  <si>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</si>
  <si>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</si>
  <si>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</si>
  <si>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</si>
  <si>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</si>
  <si>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</si>
  <si>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</si>
  <si>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</si>
  <si>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</si>
  <si>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</si>
  <si>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</si>
  <si>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</si>
  <si>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</si>
  <si>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</si>
  <si>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</si>
  <si>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</si>
  <si>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</si>
  <si>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</si>
  <si>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</si>
  <si>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</si>
  <si>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</si>
  <si>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</si>
  <si>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</si>
  <si>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</si>
  <si>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</si>
  <si>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</si>
  <si>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</si>
  <si>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</si>
  <si>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</si>
  <si>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</si>
  <si>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</si>
  <si>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</si>
  <si>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</si>
  <si>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</si>
  <si>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</si>
  <si>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</si>
  <si>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</si>
  <si>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</si>
  <si>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</si>
  <si>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</si>
  <si>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</si>
  <si>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</si>
  <si>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</si>
  <si>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</si>
  <si>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</si>
  <si>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</si>
  <si>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</si>
  <si>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</si>
  <si>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</si>
  <si>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</si>
  <si>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</si>
  <si>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</si>
  <si>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</si>
  <si>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</si>
  <si>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</si>
  <si>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</si>
  <si>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</si>
  <si>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</si>
  <si>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</si>
  <si>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</si>
  <si>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</si>
  <si>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</si>
  <si>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</si>
  <si>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</si>
  <si>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</si>
  <si>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</si>
  <si>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</si>
  <si>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</si>
  <si>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</si>
  <si>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</si>
  <si>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</si>
  <si>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</si>
  <si>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</si>
  <si>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</si>
  <si>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</si>
  <si>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</si>
  <si>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</si>
  <si>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</si>
  <si>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</si>
  <si>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</si>
  <si>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</si>
  <si>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</si>
  <si>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</si>
  <si>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</si>
  <si>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</si>
  <si>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</si>
  <si>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</si>
  <si>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</si>
  <si>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</si>
  <si>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</si>
  <si>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</si>
  <si>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</si>
  <si>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</si>
  <si>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</si>
  <si>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</si>
  <si>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</si>
  <si>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</si>
  <si>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</si>
  <si>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</si>
  <si>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</si>
  <si>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</si>
  <si>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</si>
  <si>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</si>
  <si>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</si>
  <si>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</si>
  <si>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</si>
  <si>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</si>
  <si>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</si>
  <si>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</si>
  <si>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</si>
  <si>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</si>
  <si>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</si>
  <si>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</si>
  <si>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</si>
  <si>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</si>
  <si>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</si>
  <si>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</si>
  <si>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</si>
  <si>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</si>
  <si>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</si>
  <si>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</si>
  <si>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</si>
  <si>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</si>
  <si>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</si>
  <si>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</si>
  <si>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</si>
  <si>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</si>
  <si>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</si>
  <si>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</si>
  <si>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</si>
  <si>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</si>
  <si>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</si>
  <si>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</si>
  <si>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</si>
  <si>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</si>
  <si>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</si>
  <si>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</si>
  <si>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</si>
  <si>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</si>
  <si>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</si>
  <si>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</si>
  <si>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</si>
  <si>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</si>
  <si>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</si>
  <si>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</si>
  <si>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</si>
  <si>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</si>
  <si>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</si>
  <si>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</si>
  <si>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</si>
  <si>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</si>
  <si>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</si>
  <si>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</si>
  <si>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</si>
  <si>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</si>
  <si>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</si>
  <si>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</si>
  <si>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</si>
  <si>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</si>
  <si>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</si>
  <si>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</si>
  <si>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</si>
  <si>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</si>
  <si>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</si>
  <si>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</si>
  <si>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</si>
  <si>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</si>
  <si>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</si>
  <si>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</si>
  <si>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</si>
  <si>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</si>
  <si>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</si>
  <si>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</si>
  <si>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</si>
  <si>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</si>
  <si>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</si>
  <si>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</si>
  <si>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</si>
  <si>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</si>
  <si>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</si>
  <si>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</si>
  <si>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</si>
  <si>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</si>
  <si>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</si>
  <si>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</si>
  <si>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</si>
  <si>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</si>
  <si>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</si>
  <si>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</si>
  <si>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</si>
  <si>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</si>
  <si>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</si>
  <si>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</si>
  <si>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</si>
  <si>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</si>
  <si>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</si>
  <si>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</si>
  <si>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</si>
  <si>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</si>
  <si>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</si>
  <si>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</si>
  <si>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</si>
  <si>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</si>
  <si>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</si>
  <si>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</si>
  <si>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</si>
  <si>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</si>
  <si>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</si>
  <si>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</si>
  <si>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</si>
  <si>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</si>
  <si>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</si>
  <si>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</si>
  <si>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</si>
  <si>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</si>
  <si>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</si>
  <si>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</si>
  <si>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</si>
  <si>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</si>
  <si>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</si>
  <si>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</si>
  <si>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</si>
  <si>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</si>
  <si>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</si>
  <si>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</si>
  <si>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</si>
  <si>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</si>
  <si>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</si>
  <si>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</si>
  <si>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</si>
  <si>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</si>
  <si>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</si>
  <si>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</si>
  <si>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</si>
  <si>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</si>
  <si>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</si>
  <si>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</si>
  <si>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</si>
  <si>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</si>
  <si>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</si>
  <si>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</si>
  <si>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</si>
  <si>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</si>
  <si>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</si>
  <si>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</si>
  <si>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</si>
  <si>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</si>
  <si>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</si>
  <si>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</si>
  <si>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</si>
  <si>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</si>
  <si>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</si>
  <si>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</si>
  <si>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</si>
  <si>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</si>
  <si>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</si>
  <si>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</si>
  <si>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</si>
  <si>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</si>
  <si>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</si>
  <si>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</si>
  <si>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</si>
  <si>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</si>
  <si>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</si>
  <si>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</si>
  <si>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</si>
  <si>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</si>
  <si>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</si>
  <si>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</si>
  <si>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</si>
  <si>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</si>
  <si>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</si>
  <si>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</si>
  <si>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</si>
  <si>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</si>
  <si>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</si>
  <si>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</si>
  <si>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</si>
  <si>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</si>
  <si>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</si>
  <si>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</si>
  <si>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</si>
  <si>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</si>
  <si>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</si>
  <si>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</si>
  <si>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</si>
  <si>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</si>
  <si>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</si>
  <si>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</si>
  <si>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</si>
  <si>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</si>
  <si>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</si>
  <si>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</si>
  <si>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</si>
  <si>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</si>
  <si>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</si>
  <si>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</si>
  <si>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</si>
  <si>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</si>
  <si>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</si>
  <si>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</si>
  <si>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</si>
  <si>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</si>
  <si>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</si>
  <si>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</si>
  <si>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</si>
  <si>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</si>
  <si>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</si>
  <si>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</si>
  <si>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</si>
  <si>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</si>
  <si>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</si>
  <si>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</si>
  <si>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</si>
  <si>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</si>
  <si>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</si>
  <si>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</si>
  <si>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</si>
  <si>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</si>
  <si>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</si>
  <si>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</si>
  <si>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</si>
  <si>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</si>
  <si>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</si>
  <si>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</si>
  <si>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</si>
  <si>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</si>
  <si>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</si>
  <si>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</si>
  <si>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</si>
  <si>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</si>
  <si>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</si>
  <si>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</si>
  <si>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</si>
  <si>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</si>
  <si>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</si>
  <si>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</si>
  <si>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</si>
  <si>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</si>
  <si>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</si>
  <si>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</si>
  <si>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</si>
  <si>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</si>
  <si>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</si>
  <si>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</si>
  <si>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</si>
  <si>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</si>
  <si>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</si>
  <si>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</si>
  <si>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</si>
  <si>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</si>
  <si>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</si>
  <si>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</si>
  <si>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</si>
  <si>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</si>
  <si>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</si>
  <si>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</si>
  <si>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</si>
  <si>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</si>
  <si>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</si>
  <si>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</si>
  <si>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</si>
  <si>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</si>
  <si>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</si>
  <si>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</si>
  <si>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</si>
  <si>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</si>
  <si>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</si>
  <si>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</si>
  <si>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</si>
  <si>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</si>
  <si>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</si>
  <si>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</si>
  <si>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</si>
  <si>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</si>
  <si>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</si>
  <si>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</si>
  <si>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</si>
  <si>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</si>
  <si>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</si>
  <si>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</si>
  <si>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</si>
  <si>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</si>
  <si>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</si>
  <si>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</si>
  <si>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</si>
  <si>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</si>
  <si>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</si>
  <si>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</si>
  <si>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</si>
  <si>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</si>
  <si>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</si>
  <si>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</si>
  <si>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</si>
  <si>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</si>
  <si>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</si>
  <si>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</si>
  <si>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</si>
  <si>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</si>
  <si>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</si>
  <si>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</si>
  <si>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</si>
  <si>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</si>
  <si>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</si>
  <si>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</si>
  <si>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</si>
  <si>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</si>
  <si>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</si>
  <si>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</si>
  <si>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</si>
  <si>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</si>
  <si>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</si>
  <si>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</si>
  <si>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</si>
  <si>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</si>
  <si>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</si>
  <si>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</si>
  <si>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</si>
  <si>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</si>
  <si>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</si>
  <si>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</si>
  <si>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</si>
  <si>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</si>
  <si>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</si>
  <si>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</si>
  <si>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</si>
  <si>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</si>
  <si>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</si>
  <si>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</si>
  <si>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</si>
  <si>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</si>
  <si>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</si>
  <si>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</si>
  <si>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</si>
  <si>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</si>
  <si>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</si>
  <si>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</si>
  <si>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</si>
  <si>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</si>
  <si>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</si>
  <si>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</si>
  <si>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</si>
  <si>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</si>
  <si>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</si>
  <si>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</si>
  <si>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</si>
  <si>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</si>
  <si>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</si>
  <si>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</si>
  <si>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</si>
  <si>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</si>
  <si>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</si>
  <si>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</si>
  <si>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</si>
  <si>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</si>
  <si>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</si>
  <si>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</si>
  <si>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</si>
  <si>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</si>
  <si>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</si>
  <si>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</si>
  <si>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</si>
  <si>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</si>
  <si>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</si>
  <si>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</si>
  <si>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</si>
  <si>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</si>
  <si>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</si>
  <si>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</si>
  <si>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</si>
  <si>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</si>
  <si>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</si>
  <si>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</si>
  <si>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</si>
  <si>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</si>
  <si>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</si>
  <si>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</si>
  <si>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</si>
  <si>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</si>
  <si>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</si>
  <si>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</si>
  <si>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</si>
  <si>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</si>
  <si>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</si>
  <si>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</si>
  <si>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</si>
  <si>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</si>
  <si>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</si>
  <si>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</si>
  <si>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</si>
  <si>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</si>
  <si>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</si>
  <si>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</si>
  <si>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</si>
  <si>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</si>
  <si>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</si>
  <si>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</si>
  <si>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</si>
  <si>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</si>
  <si>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</si>
  <si>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</si>
  <si>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</si>
  <si>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</si>
  <si>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</si>
  <si>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</si>
  <si>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</si>
  <si>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</si>
  <si>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</si>
  <si>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</si>
  <si>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</si>
  <si>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</si>
  <si>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</si>
  <si>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</si>
  <si>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</si>
  <si>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</si>
  <si>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</si>
  <si>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</si>
  <si>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</si>
  <si>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</si>
  <si>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</si>
  <si>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</si>
  <si>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</si>
  <si>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</si>
  <si>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</si>
  <si>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</si>
  <si>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</si>
  <si>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</si>
  <si>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</si>
  <si>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</si>
  <si>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</si>
  <si>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</si>
  <si>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</si>
  <si>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</si>
  <si>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</si>
  <si>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</si>
  <si>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</si>
  <si>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</si>
  <si>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</si>
  <si>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</si>
  <si>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</si>
  <si>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</si>
  <si>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</si>
  <si>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</si>
  <si>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</si>
  <si>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</si>
  <si>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</si>
  <si>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</si>
  <si>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</si>
  <si>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</si>
  <si>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</si>
  <si>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</si>
  <si>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</si>
  <si>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</si>
  <si>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</si>
  <si>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</si>
  <si>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</si>
  <si>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</si>
  <si>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</si>
  <si>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</si>
  <si>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</si>
  <si>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</si>
  <si>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</si>
  <si>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</si>
  <si>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</si>
  <si>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</si>
  <si>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</si>
  <si>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</si>
  <si>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</si>
  <si>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</si>
  <si>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</si>
  <si>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</si>
  <si>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</si>
  <si>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</si>
  <si>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</si>
  <si>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</si>
  <si>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</si>
  <si>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</si>
  <si>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</si>
  <si>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</si>
  <si>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</si>
  <si>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</si>
  <si>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</si>
  <si>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</si>
  <si>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</si>
  <si>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</si>
  <si>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</si>
  <si>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</si>
  <si>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</si>
  <si>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</si>
  <si>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</si>
  <si>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</si>
  <si>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</si>
  <si>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</si>
  <si>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</si>
  <si>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</si>
  <si>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</si>
  <si>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</si>
  <si>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</si>
  <si>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</si>
  <si>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</si>
  <si>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</si>
  <si>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</si>
  <si>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</si>
  <si>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</si>
  <si>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</si>
  <si>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</si>
  <si>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</si>
  <si>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</si>
  <si>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</si>
  <si>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</si>
  <si>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</si>
  <si>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</si>
  <si>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</si>
  <si>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</si>
  <si>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</si>
  <si>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</si>
  <si>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</si>
  <si>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</si>
  <si>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</si>
  <si>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</si>
  <si>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</si>
  <si>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</si>
  <si>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</si>
  <si>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</si>
  <si>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</si>
  <si>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</si>
  <si>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</si>
  <si>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</si>
  <si>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</si>
  <si>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</si>
  <si>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</si>
  <si>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</si>
  <si>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</si>
  <si>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</si>
  <si>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</si>
  <si>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</si>
  <si>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</si>
  <si>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</si>
  <si>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</si>
  <si>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</si>
  <si>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</si>
  <si>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</si>
  <si>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</si>
  <si>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</si>
  <si>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</si>
  <si>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</si>
  <si>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</si>
  <si>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</si>
  <si>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</si>
  <si>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</si>
  <si>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</si>
  <si>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</si>
  <si>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</si>
  <si>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</si>
  <si>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</si>
  <si>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</si>
  <si>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</si>
  <si>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</si>
  <si>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</si>
  <si>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</si>
  <si>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</si>
  <si>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</si>
  <si>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</si>
  <si>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</si>
  <si>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</si>
  <si>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</si>
  <si>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</si>
  <si>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</si>
  <si>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</si>
  <si>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</si>
  <si>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</si>
  <si>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</si>
  <si>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</si>
  <si>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</si>
  <si>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</si>
  <si>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</si>
  <si>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</si>
  <si>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</si>
  <si>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</si>
  <si>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</si>
  <si>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</si>
  <si>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</si>
  <si>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</si>
  <si>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</si>
  <si>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</si>
  <si>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</si>
  <si>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</si>
  <si>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</si>
  <si>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</si>
  <si>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</si>
  <si>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</si>
  <si>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</si>
  <si>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</si>
  <si>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</si>
  <si>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</si>
  <si>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</si>
  <si>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</si>
  <si>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</si>
  <si>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</si>
  <si>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</si>
  <si>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</si>
  <si>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</si>
  <si>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</si>
  <si>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</si>
  <si>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</si>
  <si>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</si>
  <si>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</si>
  <si>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</si>
  <si>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</si>
  <si>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</si>
  <si>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</si>
  <si>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</si>
  <si>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</si>
  <si>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</si>
  <si>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</si>
  <si>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</si>
  <si>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</si>
  <si>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</si>
  <si>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</si>
  <si>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</si>
  <si>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</si>
  <si>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</si>
  <si>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</si>
  <si>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</si>
  <si>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</si>
  <si>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</si>
  <si>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</si>
  <si>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</si>
  <si>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</si>
  <si>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</si>
  <si>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</si>
  <si>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</si>
  <si>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</si>
  <si>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</si>
  <si>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</si>
  <si>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</si>
  <si>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</si>
  <si>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</si>
  <si>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</si>
  <si>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</si>
  <si>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</si>
  <si>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</si>
  <si>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</si>
  <si>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</si>
  <si>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</si>
  <si>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</si>
  <si>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</si>
  <si>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</si>
  <si>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</si>
  <si>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</si>
  <si>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</si>
  <si>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</si>
  <si>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</si>
  <si>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</si>
  <si>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</si>
  <si>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</si>
  <si>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</si>
  <si>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</si>
  <si>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</si>
  <si>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</si>
  <si>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</si>
  <si>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</si>
  <si>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</si>
  <si>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</si>
  <si>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</si>
  <si>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</si>
  <si>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</si>
  <si>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</si>
  <si>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</si>
  <si>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</si>
  <si>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</si>
  <si>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</si>
  <si>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</si>
  <si>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</si>
  <si>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</si>
  <si>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</si>
  <si>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</si>
  <si>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</si>
  <si>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</si>
  <si>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</si>
  <si>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</si>
  <si>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</si>
  <si>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</si>
  <si>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</si>
  <si>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</si>
  <si>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</si>
  <si>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</si>
  <si>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</si>
  <si>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</si>
  <si>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</si>
  <si>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</si>
  <si>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</si>
  <si>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</si>
  <si>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</si>
  <si>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</si>
  <si>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</si>
  <si>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</si>
  <si>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</si>
  <si>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</si>
  <si>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</si>
  <si>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</si>
  <si>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</si>
  <si>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</si>
  <si>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</si>
  <si>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</si>
  <si>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</si>
  <si>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</si>
  <si>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</si>
  <si>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</si>
  <si>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</si>
  <si>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</si>
  <si>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</si>
  <si>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</si>
  <si>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</si>
  <si>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</si>
  <si>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</si>
  <si>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</si>
  <si>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</si>
  <si>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</si>
  <si>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</si>
  <si>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</si>
  <si>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</si>
  <si>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</si>
  <si>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</si>
  <si>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</si>
  <si>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</si>
  <si>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</si>
  <si>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</si>
  <si>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</si>
  <si>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</si>
  <si>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</si>
  <si>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</si>
  <si>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</si>
  <si>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</si>
  <si>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</si>
  <si>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</si>
  <si>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</si>
  <si>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</si>
  <si>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</si>
  <si>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</si>
  <si>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</si>
  <si>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</si>
  <si>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</si>
  <si>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</si>
  <si>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</si>
  <si>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</si>
  <si>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</si>
  <si>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</si>
  <si>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</si>
  <si>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</si>
  <si>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</si>
  <si>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</si>
  <si>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</si>
  <si>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</si>
  <si>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</si>
  <si>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</si>
  <si>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</si>
  <si>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</si>
  <si>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</si>
  <si>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</si>
  <si>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</si>
  <si>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</si>
  <si>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</si>
  <si>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</si>
  <si>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</si>
  <si>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</si>
  <si>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</si>
  <si>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</si>
  <si>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</si>
  <si>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</si>
  <si>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</si>
  <si>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</si>
  <si>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</si>
  <si>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</si>
  <si>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</si>
  <si>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</si>
  <si>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</si>
  <si>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</si>
  <si>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</si>
  <si>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</si>
  <si>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</si>
  <si>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</si>
  <si>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</si>
  <si>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</si>
  <si>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</si>
  <si>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</si>
  <si>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</si>
  <si>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</si>
  <si>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</si>
  <si>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</si>
  <si>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</si>
  <si>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</si>
  <si>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</si>
  <si>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</si>
  <si>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</si>
  <si>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</si>
  <si>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</si>
  <si>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</si>
  <si>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</si>
  <si>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</si>
  <si>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</si>
  <si>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</si>
  <si>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</si>
  <si>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</si>
  <si>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</si>
  <si>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</si>
  <si>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</si>
  <si>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</si>
  <si>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</si>
  <si>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</si>
  <si>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</si>
  <si>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</si>
  <si>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</si>
  <si>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</si>
  <si>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</si>
  <si>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</si>
  <si>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</si>
  <si>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</si>
  <si>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</si>
  <si>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</si>
  <si>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</si>
  <si>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</si>
  <si>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</si>
  <si>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</si>
  <si>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</si>
  <si>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</si>
  <si>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</si>
  <si>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</si>
  <si>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</si>
  <si>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</si>
  <si>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</si>
  <si>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</si>
  <si>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</si>
  <si>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</si>
  <si>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</si>
  <si>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</si>
  <si>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</si>
  <si>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</si>
  <si>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</si>
  <si>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</si>
  <si>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</si>
  <si>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</si>
  <si>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</si>
  <si>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</si>
  <si>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</si>
  <si>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</si>
  <si>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</si>
  <si>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</si>
  <si>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</si>
  <si>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</si>
  <si>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</si>
  <si>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</si>
  <si>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</si>
  <si>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</si>
  <si>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</si>
  <si>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</si>
  <si>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</si>
  <si>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</si>
  <si>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</si>
  <si>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</si>
  <si>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</si>
  <si>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</si>
  <si>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</si>
  <si>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</si>
  <si>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</si>
  <si>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</si>
  <si>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</si>
  <si>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</si>
  <si>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</si>
  <si>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</si>
  <si>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</si>
  <si>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</si>
  <si>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</si>
  <si>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</si>
  <si>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</si>
  <si>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</si>
  <si>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</si>
  <si>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</si>
  <si>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</si>
  <si>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</si>
  <si>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</si>
  <si>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</si>
  <si>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</si>
  <si>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</si>
  <si>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</si>
  <si>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</si>
  <si>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</si>
  <si>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</si>
  <si>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</si>
  <si>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</si>
  <si>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</si>
  <si>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</si>
  <si>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</si>
  <si>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</si>
  <si>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</si>
  <si>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</si>
  <si>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</si>
  <si>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</si>
  <si>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</si>
  <si>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</si>
  <si>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</si>
  <si>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</si>
  <si>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</si>
  <si>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</si>
  <si>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</si>
  <si>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</si>
  <si>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</si>
  <si>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</si>
  <si>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</si>
  <si>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</si>
  <si>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</si>
  <si>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</si>
  <si>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</si>
  <si>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</si>
  <si>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</si>
  <si>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</si>
  <si>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</si>
  <si>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</si>
  <si>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</si>
  <si>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</si>
  <si>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</si>
  <si>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</si>
  <si>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</si>
  <si>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</si>
  <si>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</si>
  <si>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</si>
  <si>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</si>
  <si>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</si>
  <si>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</si>
  <si>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</si>
  <si>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</si>
  <si>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</si>
  <si>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</si>
  <si>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</si>
  <si>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</si>
  <si>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</si>
  <si>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</si>
  <si>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</si>
  <si>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</si>
  <si>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</si>
  <si>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</si>
  <si>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</si>
  <si>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</si>
  <si>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</si>
  <si>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</si>
  <si>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</si>
  <si>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</si>
  <si>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</si>
  <si>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</si>
  <si>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</si>
  <si>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</si>
  <si>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</si>
  <si>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</si>
  <si>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</si>
  <si>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</si>
  <si>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</si>
  <si>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</si>
  <si>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</si>
  <si>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</si>
  <si>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</si>
  <si>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</si>
  <si>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</si>
  <si>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</si>
  <si>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</si>
  <si>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</si>
  <si>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</si>
  <si>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</si>
  <si>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</si>
  <si>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</si>
  <si>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</si>
  <si>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</si>
  <si>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</si>
  <si>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</si>
  <si>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</si>
  <si>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</si>
  <si>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</si>
  <si>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</si>
  <si>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</si>
  <si>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</si>
  <si>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</si>
  <si>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</si>
  <si>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</si>
  <si>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</si>
  <si>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</si>
  <si>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</si>
  <si>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</si>
  <si>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</si>
  <si>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</si>
  <si>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</si>
  <si>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</si>
  <si>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</si>
  <si>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</si>
  <si>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</si>
  <si>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</si>
  <si>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</si>
  <si>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</si>
  <si>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</si>
  <si>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</si>
  <si>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</si>
  <si>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</si>
  <si>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</si>
  <si>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</si>
  <si>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</si>
  <si>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</si>
  <si>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</si>
  <si>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</si>
  <si>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</si>
  <si>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</si>
  <si>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</si>
  <si>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</si>
  <si>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</si>
  <si>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</si>
  <si>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</si>
  <si>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</si>
  <si>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</si>
  <si>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</si>
  <si>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</si>
  <si>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</si>
  <si>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</si>
  <si>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</si>
  <si>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</si>
  <si>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</si>
  <si>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</si>
  <si>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</si>
  <si>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</si>
  <si>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</si>
  <si>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</si>
  <si>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</si>
  <si>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</si>
  <si>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</si>
  <si>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</si>
  <si>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</si>
  <si>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</si>
  <si>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</si>
  <si>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</si>
  <si>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</si>
  <si>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</si>
  <si>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</si>
  <si>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</si>
  <si>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</si>
  <si>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</si>
  <si>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</si>
  <si>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</si>
  <si>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</si>
  <si>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</si>
  <si>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</si>
  <si>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</si>
  <si>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</si>
  <si>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</si>
  <si>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</si>
  <si>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</si>
  <si>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</si>
  <si>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</si>
  <si>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</si>
  <si>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</si>
  <si>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</si>
  <si>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</si>
  <si>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</si>
  <si>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</si>
  <si>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</si>
  <si>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</si>
  <si>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</si>
  <si>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</si>
  <si>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</si>
  <si>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</si>
  <si>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</si>
  <si>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</si>
  <si>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</si>
  <si>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</si>
  <si>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</si>
  <si>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</si>
  <si>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</si>
  <si>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</si>
  <si>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</si>
  <si>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</si>
  <si>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</si>
  <si>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</si>
  <si>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</si>
  <si>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</si>
  <si>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</si>
  <si>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</si>
  <si>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</si>
  <si>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</si>
  <si>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</si>
  <si>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</si>
  <si>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</si>
  <si>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</si>
  <si>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</si>
  <si>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</si>
  <si>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</si>
  <si>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</si>
  <si>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</si>
  <si>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</si>
  <si>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</si>
  <si>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</si>
  <si>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</si>
  <si>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</si>
  <si>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</si>
  <si>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</si>
  <si>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</si>
  <si>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</si>
  <si>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</si>
  <si>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</si>
  <si>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</si>
  <si>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</si>
  <si>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</si>
  <si>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</si>
  <si>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</si>
  <si>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</si>
  <si>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</si>
  <si>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</si>
  <si>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</si>
  <si>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</si>
  <si>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</si>
  <si>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</si>
  <si>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</si>
  <si>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</si>
  <si>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</si>
  <si>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</si>
  <si>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</si>
  <si>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</si>
  <si>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</si>
  <si>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</si>
  <si>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</si>
  <si>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</si>
  <si>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</si>
  <si>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</si>
  <si>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</si>
  <si>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</si>
  <si>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</si>
  <si>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</si>
  <si>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</si>
  <si>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</si>
  <si>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</si>
  <si>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</si>
  <si>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</si>
  <si>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</si>
  <si>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</si>
  <si>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</si>
  <si>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</si>
  <si>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</si>
  <si>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</si>
  <si>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</si>
  <si>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</si>
  <si>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</si>
  <si>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</si>
  <si>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</si>
  <si>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</si>
  <si>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</si>
  <si>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</si>
  <si>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</si>
  <si>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</si>
  <si>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</si>
  <si>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</si>
  <si>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</si>
  <si>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</si>
  <si>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</si>
  <si>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</si>
  <si>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</si>
  <si>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</si>
  <si>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</si>
  <si>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</si>
  <si>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</si>
  <si>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</si>
  <si>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</si>
  <si>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</si>
  <si>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</si>
  <si>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</si>
  <si>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</si>
  <si>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</si>
  <si>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</si>
  <si>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</si>
  <si>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</si>
  <si>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</si>
  <si>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</si>
  <si>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</si>
  <si>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</si>
  <si>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</si>
  <si>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</si>
  <si>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</si>
  <si>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</si>
  <si>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</si>
  <si>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</si>
  <si>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</si>
  <si>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</si>
  <si>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</si>
  <si>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</si>
  <si>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</si>
  <si>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</si>
  <si>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</si>
  <si>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</si>
  <si>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</si>
  <si>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</si>
  <si>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</si>
  <si>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</si>
  <si>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</si>
  <si>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</si>
  <si>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</si>
  <si>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</si>
  <si>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</si>
  <si>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</si>
  <si>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</si>
  <si>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</si>
  <si>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</si>
  <si>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</si>
  <si>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</si>
  <si>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</si>
  <si>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</si>
  <si>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</si>
  <si>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</si>
  <si>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</si>
  <si>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</si>
  <si>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</si>
  <si>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</si>
  <si>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</si>
  <si>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</si>
  <si>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</si>
  <si>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</si>
  <si>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</si>
  <si>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</si>
  <si>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</si>
  <si>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</si>
  <si>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</si>
  <si>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</si>
  <si>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</si>
  <si>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</si>
  <si>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</si>
  <si>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</si>
  <si>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</si>
  <si>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</si>
  <si>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</si>
  <si>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</si>
  <si>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</si>
  <si>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</si>
  <si>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</si>
  <si>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</si>
  <si>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</si>
  <si>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</si>
  <si>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</si>
  <si>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</si>
  <si>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</si>
  <si>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</si>
  <si>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</si>
  <si>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</si>
  <si>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</si>
  <si>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</si>
  <si>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</si>
  <si>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</si>
  <si>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</si>
  <si>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</si>
  <si>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</si>
  <si>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</si>
  <si>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</si>
  <si>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</si>
  <si>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</si>
  <si>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</si>
  <si>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</si>
  <si>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</si>
  <si>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</si>
  <si>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</si>
  <si>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</si>
  <si>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</si>
  <si>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</si>
  <si>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</si>
  <si>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</si>
  <si>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</si>
  <si>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</si>
  <si>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</si>
  <si>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</si>
  <si>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</si>
  <si>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</si>
  <si>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</si>
  <si>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</si>
  <si>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</si>
  <si>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</si>
  <si>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</si>
  <si>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</si>
  <si>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</si>
  <si>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</si>
  <si>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</si>
  <si>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</si>
  <si>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</si>
  <si>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</si>
  <si>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</si>
  <si>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</si>
  <si>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</si>
  <si>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</si>
  <si>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</si>
  <si>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</si>
  <si>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</si>
  <si>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</si>
  <si>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</si>
  <si>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</si>
  <si>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</si>
  <si>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</si>
  <si>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</si>
  <si>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</si>
  <si>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</si>
  <si>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</si>
  <si>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</si>
  <si>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</si>
  <si>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</si>
  <si>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</si>
  <si>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</si>
  <si>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</si>
  <si>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</si>
  <si>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</si>
  <si>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</si>
  <si>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</si>
  <si>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</si>
  <si>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</si>
  <si>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</si>
  <si>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</si>
  <si>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</si>
  <si>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</si>
  <si>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</si>
  <si>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</si>
  <si>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</si>
  <si>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</si>
  <si>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</si>
  <si>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</si>
  <si>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</si>
  <si>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</si>
  <si>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</si>
  <si>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</si>
  <si>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</si>
  <si>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</si>
  <si>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</si>
  <si>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</si>
  <si>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</si>
  <si>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</si>
  <si>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</si>
  <si>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</si>
  <si>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</si>
  <si>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</si>
  <si>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</si>
  <si>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</si>
  <si>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</si>
  <si>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</si>
  <si>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</si>
  <si>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</si>
  <si>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</si>
  <si>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</si>
  <si>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</si>
  <si>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</si>
  <si>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</si>
  <si>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</si>
  <si>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</si>
  <si>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</si>
  <si>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</si>
  <si>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</si>
  <si>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</si>
  <si>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</si>
  <si>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</si>
  <si>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</si>
  <si>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</si>
  <si>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</si>
  <si>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</si>
  <si>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</si>
  <si>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</si>
  <si>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</si>
  <si>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</si>
  <si>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</si>
  <si>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</si>
  <si>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</si>
  <si>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</si>
  <si>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</si>
  <si>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</si>
  <si>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</si>
  <si>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</si>
  <si>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</si>
  <si>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</si>
  <si>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</si>
  <si>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</si>
  <si>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</si>
  <si>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</si>
  <si>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</si>
  <si>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</si>
  <si>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</si>
  <si>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</si>
  <si>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</si>
  <si>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</si>
  <si>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</si>
  <si>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</si>
  <si>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</si>
  <si>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</si>
  <si>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</si>
  <si>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</si>
  <si>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</si>
  <si>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</si>
  <si>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</si>
  <si>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</si>
  <si>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</si>
  <si>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</si>
  <si>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</si>
  <si>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</si>
  <si>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</si>
  <si>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</si>
  <si>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</si>
  <si>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</si>
  <si>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</si>
  <si>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</si>
  <si>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</si>
  <si>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</si>
  <si>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</si>
  <si>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</si>
  <si>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</si>
  <si>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</si>
  <si>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</si>
  <si>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</si>
  <si>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</si>
  <si>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</si>
  <si>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</si>
  <si>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</si>
  <si>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</si>
  <si>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</si>
  <si>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</si>
  <si>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</si>
  <si>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</si>
  <si>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</si>
  <si>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</si>
  <si>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</si>
  <si>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</si>
  <si>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</si>
  <si>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</si>
  <si>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</si>
  <si>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</si>
  <si>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</si>
  <si>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</si>
  <si>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</si>
  <si>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</si>
  <si>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</si>
  <si>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</si>
  <si>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</si>
  <si>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</si>
  <si>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</si>
  <si>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</si>
  <si>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</si>
  <si>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</si>
  <si>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</si>
  <si>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</si>
  <si>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</si>
  <si>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</si>
  <si>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</si>
  <si>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</si>
  <si>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</si>
  <si>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</si>
  <si>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</si>
  <si>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</si>
  <si>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</si>
  <si>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</si>
  <si>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</si>
  <si>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</si>
  <si>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</si>
  <si>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</si>
  <si>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</si>
  <si>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</si>
  <si>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</si>
  <si>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</si>
  <si>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</si>
  <si>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</si>
  <si>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</si>
  <si>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</si>
  <si>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</si>
  <si>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</si>
  <si>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</si>
  <si>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</si>
  <si>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</si>
  <si>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</si>
  <si>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</si>
  <si>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</si>
  <si>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</si>
  <si>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</si>
  <si>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</si>
  <si>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</si>
  <si>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</si>
  <si>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</si>
  <si>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</si>
  <si>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</si>
  <si>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</si>
  <si>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</si>
  <si>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</si>
  <si>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</si>
  <si>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</si>
  <si>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</si>
  <si>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</si>
  <si>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</si>
  <si>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</si>
  <si>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</si>
  <si>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</si>
  <si>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</si>
  <si>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</si>
  <si>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</si>
  <si>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</si>
  <si>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</si>
  <si>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</si>
  <si>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</si>
  <si>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</si>
  <si>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</si>
  <si>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</si>
  <si>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</si>
  <si>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</si>
  <si>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</si>
  <si>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</si>
  <si>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</si>
  <si>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</si>
  <si>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</si>
  <si>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</si>
  <si>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</si>
  <si>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</si>
  <si>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</si>
  <si>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</si>
  <si>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</si>
  <si>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</si>
  <si>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</si>
  <si>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</si>
  <si>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</si>
  <si>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</si>
  <si>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</si>
  <si>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</si>
  <si>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</si>
  <si>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</si>
  <si>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</si>
  <si>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</si>
  <si>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</si>
  <si>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</si>
  <si>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</si>
  <si>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</si>
  <si>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</si>
  <si>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</si>
  <si>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</si>
  <si>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</si>
  <si>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</si>
  <si>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</si>
  <si>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</si>
  <si>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</si>
  <si>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</si>
  <si>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</si>
  <si>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</si>
  <si>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</si>
  <si>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</si>
  <si>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</si>
  <si>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</si>
  <si>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</si>
  <si>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</si>
  <si>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</si>
  <si>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</si>
  <si>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</si>
  <si>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</si>
  <si>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</si>
  <si>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</si>
  <si>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</si>
  <si>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</si>
  <si>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</si>
  <si>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</si>
  <si>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</si>
  <si>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</si>
  <si>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</si>
  <si>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</si>
  <si>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</si>
  <si>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</si>
  <si>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</si>
  <si>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</si>
  <si>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</si>
  <si>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</si>
  <si>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</si>
  <si>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</si>
  <si>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</si>
  <si>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</si>
  <si>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</si>
  <si>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</si>
  <si>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</si>
  <si>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</si>
  <si>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</si>
  <si>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</si>
  <si>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</si>
  <si>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</si>
  <si>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</si>
  <si>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</si>
  <si>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</si>
  <si>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</si>
  <si>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</si>
  <si>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</si>
  <si>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</si>
  <si>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</si>
  <si>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</si>
  <si>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</si>
  <si>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</si>
  <si>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</si>
  <si>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</si>
  <si>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</si>
  <si>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</si>
  <si>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</si>
  <si>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</si>
  <si>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</si>
  <si>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</si>
  <si>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</si>
  <si>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</si>
  <si>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</si>
  <si>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</si>
  <si>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</si>
  <si>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</si>
  <si>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</si>
  <si>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</si>
  <si>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</si>
  <si>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</si>
  <si>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</si>
  <si>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</si>
  <si>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</si>
  <si>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</si>
  <si>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</si>
  <si>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</si>
  <si>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</si>
  <si>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</si>
  <si>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</si>
  <si>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</si>
  <si>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</si>
  <si>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</si>
  <si>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</si>
  <si>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</si>
  <si>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</si>
  <si>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</si>
  <si>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</si>
  <si>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</si>
  <si>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</si>
  <si>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</si>
  <si>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</si>
  <si>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</si>
  <si>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</si>
  <si>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</si>
  <si>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</si>
  <si>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</si>
  <si>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</si>
  <si>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</si>
  <si>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</si>
  <si>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</si>
  <si>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</si>
  <si>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</si>
  <si>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</si>
  <si>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</si>
  <si>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</si>
  <si>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</si>
  <si>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</si>
  <si>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</si>
  <si>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</si>
  <si>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</si>
  <si>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</si>
  <si>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</si>
  <si>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</si>
  <si>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</si>
  <si>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</si>
  <si>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</si>
  <si>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</si>
  <si>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</si>
  <si>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</si>
  <si>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</si>
  <si>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</si>
  <si>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</si>
  <si>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</si>
  <si>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</si>
  <si>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</si>
  <si>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</si>
  <si>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</si>
  <si>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</si>
  <si>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</si>
  <si>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</si>
  <si>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</si>
  <si>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</si>
  <si>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</si>
  <si>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</si>
  <si>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</si>
  <si>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</si>
  <si>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</si>
  <si>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</si>
  <si>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</si>
  <si>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</si>
  <si>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</si>
  <si>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</si>
  <si>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</si>
  <si>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</si>
  <si>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</si>
  <si>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</si>
  <si>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</si>
  <si>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</si>
  <si>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</si>
  <si>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</si>
  <si>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</si>
  <si>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</si>
  <si>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</si>
  <si>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</si>
  <si>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</si>
  <si>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</si>
  <si>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</si>
  <si>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</si>
  <si>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</si>
  <si>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</si>
  <si>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</si>
  <si>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</si>
  <si>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</si>
  <si>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</si>
  <si>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</si>
  <si>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</si>
  <si>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</si>
  <si>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</si>
  <si>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</si>
  <si>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</si>
  <si>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</si>
  <si>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</si>
  <si>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</si>
  <si>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</si>
  <si>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</si>
  <si>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</si>
  <si>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</si>
  <si>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</si>
  <si>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</si>
  <si>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</si>
  <si>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</si>
  <si>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</si>
  <si>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</si>
  <si>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</si>
  <si>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</si>
  <si>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</si>
  <si>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</si>
  <si>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</si>
  <si>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</si>
  <si>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</si>
  <si>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</si>
  <si>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</si>
  <si>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</si>
  <si>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</si>
  <si>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</si>
  <si>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</si>
  <si>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</si>
  <si>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</si>
  <si>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</si>
  <si>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</si>
  <si>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</si>
  <si>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</si>
  <si>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</si>
  <si>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</si>
  <si>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</si>
  <si>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</si>
  <si>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</si>
  <si>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</si>
  <si>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</si>
  <si>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</si>
  <si>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</si>
  <si>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</si>
  <si>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</si>
  <si>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</si>
  <si>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</si>
  <si>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</si>
  <si>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</si>
  <si>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</si>
  <si>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</si>
  <si>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</si>
  <si>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</si>
  <si>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</si>
  <si>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</si>
  <si>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</si>
  <si>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</si>
  <si>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</si>
  <si>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</si>
  <si>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</si>
  <si>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</si>
  <si>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</si>
  <si>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</si>
  <si>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</si>
  <si>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</si>
  <si>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</si>
  <si>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</si>
  <si>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</si>
  <si>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</si>
  <si>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</si>
  <si>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</si>
  <si>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</si>
  <si>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</si>
  <si>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</si>
  <si>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</si>
  <si>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</si>
  <si>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</si>
  <si>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</si>
  <si>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</si>
  <si>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</si>
  <si>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</si>
  <si>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</si>
  <si>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</si>
  <si>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</si>
  <si>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</si>
  <si>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</si>
  <si>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</si>
  <si>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</si>
  <si>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</si>
  <si>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</si>
  <si>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</si>
  <si>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</si>
  <si>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</si>
  <si>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</si>
  <si>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</si>
  <si>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</si>
  <si>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</si>
  <si>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</si>
  <si>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</si>
  <si>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</si>
  <si>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</si>
  <si>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</si>
  <si>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</si>
  <si>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</si>
  <si>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</si>
  <si>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</si>
  <si>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</si>
  <si>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</si>
  <si>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</si>
  <si>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</si>
  <si>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</si>
  <si>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</si>
  <si>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</si>
  <si>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</si>
  <si>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</si>
  <si>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</si>
  <si>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</si>
  <si>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</si>
  <si>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</si>
  <si>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</si>
  <si>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</si>
  <si>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</si>
  <si>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</si>
  <si>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</si>
  <si>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</si>
  <si>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</si>
  <si>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</si>
  <si>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</si>
  <si>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</si>
  <si>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</si>
  <si>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</si>
  <si>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</si>
  <si>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</si>
  <si>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</si>
  <si>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</si>
  <si>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</si>
  <si>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</si>
  <si>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</si>
  <si>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</si>
  <si>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</si>
  <si>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</si>
  <si>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</si>
  <si>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</si>
  <si>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</si>
  <si>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</si>
  <si>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</si>
  <si>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</si>
  <si>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</si>
  <si>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</si>
  <si>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</si>
  <si>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</si>
  <si>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</si>
  <si>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</si>
  <si>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</si>
  <si>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</si>
  <si>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</si>
  <si>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</si>
  <si>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</si>
  <si>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</si>
  <si>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</si>
  <si>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</si>
  <si>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</si>
  <si>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</si>
  <si>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</si>
  <si>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</si>
  <si>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</si>
  <si>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</si>
  <si>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</si>
  <si>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</si>
  <si>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</si>
  <si>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</si>
  <si>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</si>
  <si>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</si>
  <si>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</si>
  <si>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</si>
  <si>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</si>
  <si>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</si>
  <si>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</si>
  <si>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</si>
  <si>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</si>
  <si>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</si>
  <si>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</si>
  <si>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</si>
  <si>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</si>
  <si>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</si>
  <si>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</si>
  <si>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</si>
  <si>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</si>
  <si>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</si>
  <si>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</si>
  <si>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</si>
  <si>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</si>
  <si>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</si>
  <si>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</si>
  <si>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</si>
  <si>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</si>
  <si>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</si>
  <si>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</si>
  <si>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</si>
  <si>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</si>
  <si>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</si>
  <si>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</si>
  <si>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</si>
  <si>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</si>
  <si>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</si>
  <si>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</si>
  <si>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</si>
  <si>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</si>
  <si>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</si>
  <si>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</si>
  <si>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</si>
  <si>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</si>
  <si>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</si>
  <si>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</si>
  <si>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</si>
  <si>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</si>
  <si>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</si>
  <si>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</si>
  <si>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</si>
  <si>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</si>
  <si>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</si>
  <si>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</si>
  <si>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</si>
  <si>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</si>
  <si>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</si>
  <si>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</si>
  <si>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</si>
  <si>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</si>
  <si>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</si>
  <si>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</si>
  <si>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</si>
  <si>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</si>
  <si>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</si>
  <si>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</si>
  <si>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</si>
  <si>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</si>
  <si>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</si>
  <si>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</si>
  <si>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</si>
  <si>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</si>
  <si>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</si>
  <si>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</si>
  <si>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</si>
  <si>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</si>
  <si>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</si>
  <si>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</si>
  <si>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</si>
  <si>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</si>
  <si>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</si>
  <si>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</si>
  <si>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</si>
  <si>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</si>
  <si>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</si>
  <si>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</si>
  <si>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</si>
  <si>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</si>
  <si>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</si>
  <si>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</si>
  <si>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</si>
  <si>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</si>
  <si>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</si>
  <si>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</si>
  <si>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</si>
  <si>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</si>
  <si>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</si>
  <si>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</si>
  <si>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</si>
  <si>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</si>
  <si>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</si>
  <si>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</si>
  <si>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</si>
  <si>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</si>
  <si>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</si>
  <si>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</si>
  <si>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</si>
  <si>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</si>
  <si>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</si>
  <si>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</si>
  <si>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</si>
  <si>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</si>
  <si>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</si>
  <si>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</si>
  <si>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</si>
  <si>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</si>
  <si>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</si>
  <si>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</si>
  <si>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</si>
  <si>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</si>
  <si>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</si>
  <si>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</si>
  <si>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</si>
  <si>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</si>
  <si>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</si>
  <si>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</si>
  <si>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</si>
  <si>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</si>
  <si>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</si>
  <si>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</si>
  <si>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</si>
  <si>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</si>
  <si>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</si>
  <si>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</si>
  <si>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</si>
  <si>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</si>
  <si>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</si>
  <si>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</si>
  <si>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</si>
  <si>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</si>
  <si>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</si>
  <si>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</si>
  <si>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</si>
  <si>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</si>
  <si>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</si>
  <si>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</si>
  <si>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</si>
  <si>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</si>
  <si>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</si>
  <si>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</si>
  <si>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</si>
  <si>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</si>
  <si>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</si>
  <si>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</si>
  <si>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</si>
  <si>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</si>
  <si>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</si>
  <si>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</si>
  <si>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</si>
  <si>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</si>
  <si>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</si>
  <si>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</si>
  <si>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</si>
  <si>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</si>
  <si>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</si>
  <si>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</si>
  <si>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</si>
  <si>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</si>
  <si>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</si>
  <si>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</si>
  <si>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</si>
  <si>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</si>
  <si>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</si>
  <si>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</si>
  <si>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</si>
  <si>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</si>
  <si>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</si>
  <si>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</si>
  <si>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</si>
  <si>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</si>
  <si>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</si>
  <si>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</si>
  <si>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</si>
  <si>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</si>
  <si>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</si>
  <si>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</si>
  <si>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</si>
  <si>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</si>
  <si>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</si>
  <si>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</si>
  <si>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</si>
  <si>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</si>
  <si>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</si>
  <si>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</si>
  <si>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</si>
  <si>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</si>
  <si>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</si>
  <si>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</si>
  <si>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</si>
  <si>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</si>
  <si>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</si>
  <si>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</si>
  <si>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</si>
  <si>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</si>
  <si>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</si>
  <si>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</si>
  <si>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</si>
  <si>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</si>
  <si>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</si>
  <si>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</si>
  <si>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</si>
  <si>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</si>
  <si>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</si>
  <si>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</si>
  <si>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</si>
  <si>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</si>
  <si>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</si>
  <si>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</si>
  <si>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</si>
  <si>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</si>
  <si>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</si>
  <si>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</si>
  <si>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</si>
  <si>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</si>
  <si>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</si>
  <si>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</si>
  <si>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</si>
  <si>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</si>
  <si>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</si>
  <si>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</si>
  <si>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</si>
  <si>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</si>
  <si>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</si>
  <si>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</si>
  <si>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</si>
  <si>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</si>
  <si>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</si>
  <si>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</si>
  <si>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</si>
  <si>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</si>
  <si>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</si>
  <si>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</si>
  <si>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</si>
  <si>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</si>
  <si>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</si>
  <si>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</si>
  <si>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</si>
  <si>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</si>
  <si>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</si>
  <si>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</si>
  <si>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</si>
  <si>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</si>
  <si>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</si>
  <si>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</si>
  <si>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</si>
  <si>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</si>
  <si>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</si>
  <si>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</si>
  <si>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</si>
  <si>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</si>
  <si>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</si>
  <si>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</si>
  <si>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</si>
  <si>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</si>
  <si>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</si>
  <si>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</si>
  <si>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</si>
  <si>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</si>
  <si>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</si>
  <si>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</si>
  <si>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</si>
  <si>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</si>
  <si>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</si>
  <si>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</si>
  <si>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</si>
  <si>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</si>
  <si>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</si>
  <si>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</si>
  <si>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</si>
  <si>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</si>
  <si>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</si>
  <si>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</si>
  <si>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</si>
  <si>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</si>
  <si>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</si>
  <si>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</si>
  <si>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</si>
  <si>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</si>
  <si>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</si>
  <si>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</si>
  <si>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</si>
  <si>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</si>
  <si>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</si>
  <si>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</si>
  <si>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</si>
  <si>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</si>
  <si>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</si>
  <si>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</si>
  <si>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</si>
  <si>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</si>
  <si>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</si>
  <si>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</si>
  <si>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</si>
  <si>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</si>
  <si>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</si>
  <si>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</si>
  <si>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</si>
  <si>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</si>
  <si>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</si>
  <si>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</si>
  <si>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</si>
  <si>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</si>
  <si>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</si>
  <si>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</si>
  <si>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</si>
  <si>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</si>
  <si>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</si>
  <si>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</si>
  <si>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</si>
  <si>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</si>
  <si>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</si>
  <si>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</si>
  <si>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</si>
  <si>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</si>
  <si>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</si>
  <si>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</si>
  <si>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</si>
  <si>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</si>
  <si>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</si>
  <si>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</si>
  <si>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</si>
  <si>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</si>
  <si>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</si>
  <si>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</si>
  <si>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</si>
  <si>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</si>
  <si>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</si>
  <si>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</si>
  <si>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</si>
  <si>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</si>
  <si>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</si>
  <si>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</si>
  <si>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</si>
  <si>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</si>
  <si>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</si>
  <si>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</si>
  <si>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</si>
  <si>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</si>
  <si>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</si>
  <si>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</si>
  <si>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</si>
  <si>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</si>
  <si>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</si>
  <si>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</si>
  <si>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</si>
  <si>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</si>
  <si>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</si>
  <si>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</si>
  <si>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</si>
  <si>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</si>
  <si>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</si>
  <si>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</si>
  <si>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</si>
  <si>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</si>
  <si>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</si>
  <si>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</si>
  <si>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</si>
  <si>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</si>
  <si>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</si>
  <si>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</si>
  <si>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</si>
  <si>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</si>
  <si>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</si>
  <si>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</si>
  <si>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</si>
  <si>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</si>
  <si>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</si>
  <si>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</si>
  <si>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</si>
  <si>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</si>
  <si>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</si>
  <si>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</si>
  <si>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</si>
  <si>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</si>
  <si>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</si>
  <si>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</si>
  <si>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</si>
  <si>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</si>
  <si>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</si>
  <si>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</si>
  <si>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</si>
  <si>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</si>
  <si>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</si>
  <si>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</si>
  <si>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</si>
  <si>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</si>
  <si>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</si>
  <si>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</si>
  <si>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</si>
  <si>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</si>
  <si>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</si>
  <si>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</si>
  <si>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</si>
  <si>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</si>
  <si>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</si>
  <si>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</si>
  <si>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</si>
  <si>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</si>
  <si>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</si>
  <si>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</si>
  <si>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</si>
  <si>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</si>
  <si>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</si>
  <si>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</si>
  <si>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</si>
  <si>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</si>
  <si>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</si>
  <si>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</si>
  <si>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</si>
  <si>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</si>
  <si>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</si>
  <si>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</si>
  <si>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</si>
  <si>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</si>
  <si>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</si>
  <si>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</si>
  <si>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</si>
  <si>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</si>
  <si>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</si>
  <si>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</si>
  <si>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</si>
  <si>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</si>
  <si>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</si>
  <si>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</si>
  <si>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</si>
  <si>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</si>
  <si>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</si>
  <si>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</si>
  <si>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</si>
  <si>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</si>
  <si>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</si>
  <si>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</si>
  <si>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</si>
  <si>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</si>
  <si>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</si>
  <si>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</si>
  <si>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</si>
  <si>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</si>
  <si>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</si>
  <si>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</si>
  <si>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</si>
  <si>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</si>
  <si>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</si>
  <si>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</si>
  <si>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</si>
  <si>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</si>
  <si>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</si>
  <si>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</si>
  <si>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</si>
  <si>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</si>
  <si>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</si>
  <si>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</si>
  <si>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</si>
  <si>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</si>
  <si>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</si>
  <si>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</si>
  <si>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</si>
  <si>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</si>
  <si>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</si>
  <si>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</si>
  <si>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</si>
  <si>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</si>
  <si>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</si>
  <si>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</si>
  <si>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</si>
  <si>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</si>
  <si>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</si>
  <si>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</si>
  <si>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</si>
  <si>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</si>
  <si>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</si>
  <si>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</si>
  <si>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</si>
  <si>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</si>
  <si>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</si>
  <si>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</si>
  <si>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</si>
  <si>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</si>
  <si>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</si>
  <si>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</si>
  <si>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</si>
  <si>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</si>
  <si>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</si>
  <si>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</si>
  <si>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</si>
  <si>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</si>
  <si>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</si>
  <si>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</si>
  <si>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</si>
  <si>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</si>
  <si>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</si>
  <si>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</si>
  <si>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</si>
  <si>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</si>
  <si>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</si>
  <si>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</si>
  <si>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</si>
  <si>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</si>
  <si>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</si>
  <si>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</si>
  <si>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</si>
  <si>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</si>
  <si>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</si>
  <si>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</si>
  <si>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</si>
  <si>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</si>
  <si>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</si>
  <si>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</si>
  <si>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</si>
  <si>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</si>
  <si>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</si>
  <si>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</si>
  <si>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</si>
  <si>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</si>
  <si>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</si>
  <si>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</si>
  <si>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</si>
  <si>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</si>
  <si>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</si>
  <si>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</si>
  <si>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</si>
  <si>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</si>
  <si>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</si>
  <si>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</si>
  <si>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</si>
  <si>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</si>
  <si>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</si>
  <si>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</si>
  <si>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</si>
  <si>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</si>
  <si>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</si>
  <si>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</si>
  <si>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</si>
  <si>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</si>
  <si>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</si>
  <si>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</si>
  <si>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</si>
  <si>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</si>
  <si>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</si>
  <si>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</si>
  <si>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</si>
  <si>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</si>
  <si>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</si>
  <si>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</si>
  <si>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</si>
  <si>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</si>
  <si>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</si>
  <si>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</si>
  <si>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</si>
  <si>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</si>
  <si>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</si>
  <si>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</si>
  <si>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</si>
  <si>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</si>
  <si>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</si>
  <si>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</si>
  <si>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</si>
  <si>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</si>
  <si>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</si>
  <si>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</si>
  <si>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</si>
  <si>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</si>
  <si>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</si>
  <si>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</si>
  <si>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</si>
  <si>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</si>
  <si>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</si>
  <si>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</si>
  <si>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</si>
  <si>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</si>
  <si>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</si>
  <si>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</si>
  <si>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</si>
  <si>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</si>
  <si>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</si>
  <si>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</si>
  <si>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</si>
  <si>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</si>
  <si>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</si>
  <si>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</si>
  <si>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</si>
  <si>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</si>
  <si>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</si>
  <si>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</si>
  <si>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</si>
  <si>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</si>
  <si>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</si>
  <si>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</si>
  <si>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</si>
  <si>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</si>
  <si>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</si>
  <si>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</si>
  <si>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</si>
  <si>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</si>
  <si>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</si>
  <si>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</si>
  <si>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</si>
  <si>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</si>
  <si>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</si>
  <si>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</si>
  <si>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</si>
  <si>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</si>
  <si>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</si>
  <si>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</si>
  <si>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</si>
  <si>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</si>
  <si>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</si>
  <si>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</si>
  <si>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</si>
  <si>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</si>
  <si>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</si>
  <si>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</si>
  <si>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</si>
  <si>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</si>
  <si>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</si>
  <si>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</si>
  <si>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</si>
  <si>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</si>
  <si>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</si>
  <si>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</si>
  <si>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</si>
  <si>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</si>
  <si>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</si>
  <si>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</si>
  <si>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</si>
  <si>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</si>
  <si>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</si>
  <si>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</si>
  <si>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</si>
  <si>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</si>
  <si>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</si>
  <si>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</si>
  <si>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</si>
  <si>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</si>
  <si>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</si>
  <si>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</si>
  <si>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</si>
  <si>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</si>
  <si>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</si>
  <si>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</si>
  <si>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</si>
  <si>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</si>
  <si>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</si>
  <si>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</si>
  <si>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</si>
  <si>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</si>
  <si>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</si>
  <si>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</si>
  <si>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</si>
  <si>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</si>
  <si>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</si>
  <si>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</si>
  <si>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</si>
  <si>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</si>
  <si>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</si>
  <si>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</si>
  <si>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</si>
  <si>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</si>
  <si>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</si>
  <si>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</si>
  <si>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</si>
  <si>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</si>
  <si>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</si>
  <si>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</si>
  <si>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</si>
  <si>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</si>
  <si>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</si>
  <si>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</si>
  <si>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</si>
  <si>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</si>
  <si>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</si>
  <si>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</si>
  <si>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</si>
  <si>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</si>
  <si>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</si>
  <si>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</si>
  <si>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</si>
  <si>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</si>
  <si>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</si>
  <si>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</si>
  <si>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</si>
  <si>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</si>
  <si>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</si>
  <si>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</si>
  <si>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</si>
  <si>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</si>
  <si>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</si>
  <si>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</si>
  <si>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</si>
  <si>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</si>
  <si>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</si>
  <si>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</si>
  <si>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</si>
  <si>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</si>
  <si>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</si>
  <si>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</si>
  <si>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</si>
  <si>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</si>
  <si>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</si>
  <si>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</si>
  <si>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</si>
  <si>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</si>
  <si>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</si>
  <si>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</si>
  <si>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</si>
  <si>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</si>
  <si>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</si>
  <si>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</si>
  <si>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</si>
  <si>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</si>
  <si>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</si>
  <si>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</si>
  <si>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</si>
  <si>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</si>
  <si>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</si>
  <si>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</si>
  <si>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</si>
  <si>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</si>
  <si>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</si>
  <si>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</si>
  <si>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</si>
  <si>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</si>
  <si>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</si>
  <si>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</si>
  <si>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</si>
  <si>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</si>
  <si>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</si>
  <si>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</si>
  <si>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</si>
  <si>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</si>
  <si>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</si>
  <si>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</si>
  <si>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</si>
  <si>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</si>
  <si>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</si>
  <si>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</si>
  <si>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</si>
  <si>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</si>
  <si>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</si>
  <si>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</si>
  <si>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</si>
  <si>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</si>
  <si>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</si>
  <si>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</si>
  <si>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</si>
  <si>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</si>
  <si>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</si>
  <si>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</si>
  <si>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</si>
  <si>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</si>
  <si>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</si>
  <si>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</si>
  <si>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</si>
  <si>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</si>
  <si>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</si>
  <si>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</si>
  <si>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</si>
  <si>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</si>
  <si>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</si>
  <si>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</si>
  <si>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</si>
  <si>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</si>
  <si>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</si>
  <si>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</si>
  <si>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</si>
  <si>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</si>
  <si>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</si>
  <si>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</si>
  <si>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</si>
  <si>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</si>
  <si>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</si>
  <si>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</si>
  <si>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</si>
  <si>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</si>
  <si>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</si>
  <si>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</si>
  <si>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</si>
  <si>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</si>
  <si>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</si>
  <si>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</si>
  <si>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</si>
  <si>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</si>
  <si>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</si>
  <si>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</si>
  <si>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</si>
  <si>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</si>
  <si>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</si>
  <si>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</si>
  <si>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</si>
  <si>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</si>
  <si>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</si>
  <si>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</si>
  <si>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</si>
  <si>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</si>
  <si>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</si>
  <si>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</si>
  <si>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</si>
  <si>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</si>
  <si>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</si>
  <si>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</si>
  <si>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</si>
  <si>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</si>
  <si>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</si>
  <si>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</si>
  <si>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</si>
  <si>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</si>
  <si>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</si>
  <si>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</si>
  <si>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</si>
  <si>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</si>
  <si>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</si>
  <si>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</si>
  <si>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</si>
  <si>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</si>
  <si>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</si>
  <si>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</si>
  <si>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</si>
  <si>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</si>
  <si>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</si>
  <si>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</si>
  <si>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</si>
  <si>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</si>
  <si>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</si>
  <si>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</si>
  <si>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</si>
  <si>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</si>
  <si>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</si>
  <si>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</si>
  <si>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</si>
  <si>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</si>
  <si>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</si>
  <si>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</si>
  <si>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</si>
  <si>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</si>
  <si>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</si>
  <si>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</si>
  <si>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</si>
  <si>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</si>
  <si>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</si>
  <si>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</si>
  <si>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</si>
  <si>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</si>
  <si>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</si>
  <si>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</si>
  <si>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</si>
  <si>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</si>
  <si>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</si>
  <si>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</si>
  <si>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</si>
  <si>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</si>
  <si>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</si>
  <si>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</si>
  <si>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</si>
  <si>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</si>
  <si>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</si>
  <si>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</si>
  <si>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</si>
  <si>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</si>
  <si>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</si>
  <si>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</si>
  <si>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</si>
  <si>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</si>
  <si>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</si>
  <si>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</si>
  <si>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</si>
  <si>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</si>
  <si>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</si>
  <si>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</si>
  <si>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</si>
  <si>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</si>
  <si>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</si>
  <si>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</si>
  <si>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</si>
  <si>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</si>
  <si>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</si>
  <si>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</si>
  <si>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</si>
  <si>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</si>
  <si>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</si>
  <si>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</si>
  <si>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</si>
  <si>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</si>
  <si>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</si>
  <si>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</si>
  <si>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</si>
  <si>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</si>
  <si>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</si>
  <si>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</si>
  <si>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</si>
  <si>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</si>
  <si>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</si>
  <si>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</si>
  <si>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</si>
  <si>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</si>
  <si>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</si>
  <si>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</si>
  <si>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</si>
  <si>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</si>
  <si>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</si>
  <si>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</si>
  <si>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</si>
  <si>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</si>
  <si>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</si>
  <si>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</si>
  <si>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</si>
  <si>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</si>
  <si>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</si>
  <si>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</si>
  <si>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</si>
  <si>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</si>
  <si>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</si>
  <si>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</si>
  <si>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</si>
  <si>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</si>
  <si>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</si>
  <si>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</si>
  <si>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</si>
  <si>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</si>
  <si>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</si>
  <si>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</si>
  <si>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</si>
  <si>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</si>
  <si>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</si>
  <si>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</si>
  <si>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</si>
  <si>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</si>
  <si>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</si>
  <si>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</si>
  <si>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</si>
  <si>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</si>
  <si>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</si>
  <si>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</si>
  <si>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</si>
  <si>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</si>
  <si>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</si>
  <si>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</si>
  <si>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</si>
  <si>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</si>
  <si>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</si>
  <si>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</si>
  <si>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</si>
  <si>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</si>
  <si>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</si>
  <si>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</si>
  <si>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</si>
  <si>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</si>
  <si>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</si>
  <si>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</si>
  <si>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</si>
  <si>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</si>
  <si>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</si>
  <si>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</si>
  <si>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</si>
  <si>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</si>
  <si>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</si>
  <si>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</si>
  <si>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</si>
  <si>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</si>
  <si>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</si>
  <si>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</si>
  <si>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</si>
  <si>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</si>
  <si>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</si>
  <si>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</si>
  <si>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</si>
  <si>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</si>
  <si>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</si>
  <si>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</si>
  <si>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</si>
  <si>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</si>
  <si>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</si>
  <si>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</si>
  <si>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</si>
  <si>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</si>
  <si>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</si>
  <si>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</si>
  <si>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</si>
  <si>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</si>
  <si>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</si>
  <si>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</si>
  <si>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</si>
  <si>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</si>
  <si>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</si>
  <si>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</si>
  <si>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</si>
  <si>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</si>
  <si>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</si>
  <si>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</si>
  <si>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</si>
  <si>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</si>
  <si>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</si>
  <si>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</si>
  <si>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</si>
  <si>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</si>
  <si>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</si>
  <si>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</si>
  <si>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</si>
  <si>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</si>
  <si>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</si>
  <si>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</si>
  <si>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</si>
  <si>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</si>
  <si>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</si>
  <si>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</si>
  <si>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</si>
  <si>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</si>
  <si>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</si>
  <si>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</si>
  <si>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</si>
  <si>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</si>
  <si>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</si>
  <si>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</si>
  <si>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</si>
  <si>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</si>
  <si>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</si>
  <si>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</si>
  <si>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</si>
  <si>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</si>
  <si>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</si>
  <si>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</si>
  <si>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</si>
  <si>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</si>
  <si>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</si>
  <si>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</si>
  <si>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</si>
  <si>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</si>
  <si>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</si>
  <si>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</si>
  <si>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</si>
  <si>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</si>
  <si>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</si>
  <si>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</si>
  <si>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</si>
  <si>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</si>
  <si>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</si>
  <si>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</si>
  <si>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</si>
  <si>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</si>
  <si>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</si>
  <si>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</si>
  <si>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</si>
  <si>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</si>
  <si>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</si>
  <si>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</si>
  <si>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</si>
  <si>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</si>
  <si>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</si>
  <si>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</si>
  <si>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</si>
  <si>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</si>
  <si>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</si>
  <si>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</si>
  <si>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</si>
  <si>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</si>
  <si>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</si>
  <si>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</si>
  <si>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</si>
  <si>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</si>
  <si>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</si>
  <si>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</si>
  <si>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</si>
  <si>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</si>
  <si>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</si>
  <si>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</si>
  <si>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</si>
  <si>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</si>
  <si>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</si>
  <si>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</si>
  <si>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</si>
  <si>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</si>
  <si>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</si>
  <si>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</si>
  <si>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</si>
  <si>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</si>
  <si>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</si>
  <si>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</si>
  <si>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</si>
  <si>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</si>
  <si>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</si>
  <si>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</si>
  <si>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</si>
  <si>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</si>
  <si>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</si>
  <si>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</si>
  <si>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</si>
  <si>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</si>
  <si>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</si>
  <si>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</si>
  <si>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</si>
  <si>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</si>
  <si>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</si>
  <si>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</si>
  <si>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</si>
  <si>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</si>
  <si>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</si>
  <si>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</si>
  <si>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</si>
  <si>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</si>
  <si>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</si>
  <si>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</si>
  <si>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</si>
  <si>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</si>
  <si>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</si>
  <si>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</si>
  <si>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</si>
  <si>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</si>
  <si>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</si>
  <si>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</si>
  <si>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</si>
  <si>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</si>
  <si>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</si>
  <si>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</si>
  <si>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</si>
  <si>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</si>
  <si>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</si>
  <si>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</si>
  <si>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</si>
  <si>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</si>
  <si>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</si>
  <si>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</si>
  <si>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</si>
  <si>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</si>
  <si>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</si>
  <si>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</si>
  <si>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</si>
  <si>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</si>
  <si>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</si>
  <si>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</si>
  <si>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</si>
  <si>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</si>
  <si>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</si>
  <si>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</si>
  <si>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</si>
  <si>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</si>
  <si>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</si>
  <si>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</si>
  <si>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</si>
  <si>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</si>
  <si>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</si>
  <si>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</si>
  <si>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</si>
  <si>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</si>
  <si>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</si>
  <si>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</si>
  <si>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</si>
  <si>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</si>
  <si>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</si>
  <si>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</si>
  <si>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</si>
  <si>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</si>
  <si>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</si>
  <si>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</si>
  <si>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</si>
  <si>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</si>
  <si>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</si>
  <si>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</si>
  <si>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</si>
  <si>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</si>
  <si>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</si>
  <si>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</si>
  <si>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</si>
  <si>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</si>
  <si>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</si>
  <si>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</si>
  <si>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</si>
  <si>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</si>
  <si>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</si>
  <si>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</si>
  <si>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</si>
  <si>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</si>
  <si>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</si>
  <si>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</si>
  <si>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</si>
  <si>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</si>
  <si>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</si>
  <si>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</si>
  <si>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</si>
  <si>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</si>
  <si>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</si>
  <si>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</si>
  <si>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</si>
  <si>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</si>
  <si>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</si>
  <si>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</si>
  <si>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</si>
  <si>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</si>
  <si>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</si>
  <si>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</si>
  <si>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</si>
  <si>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</si>
  <si>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</si>
  <si>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</si>
  <si>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</si>
  <si>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</si>
  <si>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</si>
  <si>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</si>
  <si>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</si>
  <si>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</si>
  <si>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</si>
  <si>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</si>
  <si>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</si>
  <si>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</si>
  <si>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</si>
  <si>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</si>
  <si>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</si>
  <si>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</si>
  <si>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</si>
  <si>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</si>
  <si>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</si>
  <si>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</si>
  <si>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</si>
  <si>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</si>
  <si>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</si>
  <si>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</si>
  <si>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</si>
  <si>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</si>
  <si>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</si>
  <si>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</si>
  <si>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</si>
  <si>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</si>
  <si>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</si>
  <si>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</si>
  <si>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</si>
  <si>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</si>
  <si>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</si>
  <si>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</si>
  <si>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</si>
  <si>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</si>
  <si>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</si>
  <si>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</si>
  <si>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</si>
  <si>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</si>
  <si>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</si>
  <si>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</si>
  <si>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</si>
  <si>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</si>
  <si>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</si>
  <si>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</si>
  <si>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</si>
  <si>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</si>
  <si>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</si>
  <si>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</si>
  <si>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</si>
  <si>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</si>
  <si>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</si>
  <si>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</si>
  <si>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</si>
  <si>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</si>
  <si>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</si>
  <si>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</si>
  <si>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</si>
  <si>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</si>
  <si>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</si>
  <si>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</si>
  <si>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</si>
  <si>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</si>
  <si>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</si>
  <si>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</si>
  <si>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</si>
  <si>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</si>
  <si>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</si>
  <si>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</si>
  <si>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</si>
  <si>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</si>
  <si>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</si>
  <si>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</si>
  <si>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</si>
  <si>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</si>
  <si>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</si>
  <si>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</si>
  <si>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</si>
  <si>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</si>
  <si>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</si>
  <si>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</si>
  <si>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</si>
  <si>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</si>
  <si>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</si>
  <si>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</si>
  <si>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</si>
  <si>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</si>
  <si>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</si>
  <si>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</si>
  <si>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</si>
  <si>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</si>
  <si>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</si>
  <si>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</si>
  <si>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</si>
  <si>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</si>
  <si>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</si>
  <si>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</si>
  <si>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</si>
  <si>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</si>
  <si>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</si>
  <si>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</si>
  <si>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</si>
  <si>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</si>
  <si>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</si>
  <si>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</si>
  <si>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</si>
  <si>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</si>
  <si>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</si>
  <si>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</si>
  <si>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</si>
  <si>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</si>
  <si>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</si>
  <si>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</si>
  <si>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</si>
  <si>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</si>
  <si>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</si>
  <si>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</si>
  <si>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</si>
  <si>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</si>
  <si>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</si>
  <si>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</si>
  <si>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</si>
  <si>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</si>
  <si>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</si>
  <si>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</si>
  <si>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</si>
  <si>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</si>
  <si>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</si>
  <si>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</si>
  <si>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</si>
  <si>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</si>
  <si>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</si>
  <si>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</si>
  <si>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</si>
  <si>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</si>
  <si>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</si>
  <si>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</si>
  <si>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</si>
  <si>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</si>
  <si>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</si>
  <si>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</si>
  <si>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</si>
  <si>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</si>
  <si>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</si>
  <si>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</si>
  <si>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</si>
  <si>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</si>
  <si>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</si>
  <si>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</si>
  <si>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</si>
  <si>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</si>
  <si>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</si>
  <si>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</si>
  <si>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</si>
  <si>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</si>
  <si>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</si>
  <si>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</si>
  <si>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</si>
  <si>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</si>
  <si>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</si>
  <si>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</si>
  <si>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</si>
  <si>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</si>
  <si>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</si>
  <si>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</si>
  <si>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</si>
  <si>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</si>
  <si>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</si>
  <si>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</si>
  <si>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</si>
  <si>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</si>
  <si>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</si>
  <si>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</si>
  <si>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</si>
  <si>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</si>
  <si>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</si>
  <si>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</si>
  <si>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</si>
  <si>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</si>
  <si>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</si>
  <si>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</si>
  <si>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</si>
  <si>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</si>
  <si>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</si>
  <si>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</si>
  <si>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</si>
  <si>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</si>
  <si>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</si>
  <si>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</si>
  <si>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</si>
  <si>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</si>
  <si>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</si>
  <si>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</si>
  <si>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</si>
  <si>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</si>
  <si>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</si>
  <si>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</si>
  <si>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</si>
  <si>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</si>
  <si>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</si>
  <si>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</si>
  <si>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</si>
  <si>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</si>
  <si>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</si>
  <si>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</si>
  <si>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</si>
  <si>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</si>
  <si>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</si>
  <si>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</si>
  <si>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</si>
  <si>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</si>
  <si>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</si>
  <si>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</si>
  <si>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</si>
  <si>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</si>
  <si>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</si>
  <si>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</si>
  <si>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</si>
  <si>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</si>
  <si>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</si>
  <si>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</si>
  <si>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</si>
  <si>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</si>
  <si>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</si>
  <si>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</si>
  <si>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</si>
  <si>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</si>
  <si>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</si>
  <si>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</si>
  <si>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</si>
  <si>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</si>
  <si>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</si>
  <si>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</si>
  <si>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</si>
  <si>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</si>
  <si>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</si>
  <si>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</si>
  <si>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</si>
  <si>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</si>
  <si>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</si>
  <si>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</si>
  <si>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</si>
  <si>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</si>
  <si>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</si>
  <si>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</si>
  <si>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</si>
  <si>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</si>
  <si>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</si>
  <si>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</si>
  <si>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</si>
  <si>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</si>
  <si>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</si>
  <si>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</si>
  <si>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</si>
  <si>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</si>
  <si>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</si>
  <si>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</si>
  <si>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</si>
  <si>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</si>
  <si>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</si>
  <si>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</si>
  <si>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</si>
  <si>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</si>
  <si>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</si>
  <si>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</si>
  <si>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</si>
  <si>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</si>
  <si>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</si>
  <si>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</si>
  <si>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</si>
  <si>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</si>
  <si>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</si>
  <si>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</si>
  <si>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</si>
  <si>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</si>
  <si>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</si>
  <si>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</si>
  <si>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</si>
  <si>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</si>
  <si>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</si>
  <si>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</si>
  <si>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</si>
  <si>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</si>
  <si>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</si>
  <si>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</si>
  <si>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</si>
  <si>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</si>
  <si>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</si>
  <si>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</si>
  <si>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</si>
  <si>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</si>
  <si>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</si>
  <si>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</si>
  <si>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</si>
  <si>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</si>
  <si>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</si>
  <si>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</si>
  <si>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</si>
  <si>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</si>
  <si>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</si>
  <si>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</si>
  <si>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</si>
  <si>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</si>
  <si>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</si>
  <si>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</si>
  <si>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</si>
  <si>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</si>
  <si>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</si>
  <si>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</si>
  <si>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</si>
  <si>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</si>
  <si>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</si>
  <si>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</si>
  <si>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</si>
  <si>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</si>
  <si>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</si>
  <si>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</si>
  <si>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</si>
  <si>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</si>
  <si>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</si>
  <si>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</si>
  <si>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</si>
  <si>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</si>
  <si>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</si>
  <si>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</si>
  <si>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</si>
  <si>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</si>
  <si>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</si>
  <si>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</si>
  <si>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</si>
  <si>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</si>
  <si>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</si>
  <si>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</si>
  <si>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</si>
  <si>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</si>
  <si>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</si>
  <si>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</si>
  <si>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</si>
  <si>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</si>
  <si>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</si>
  <si>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</si>
  <si>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</si>
  <si>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</si>
  <si>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</si>
  <si>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</si>
  <si>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</si>
  <si>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</si>
  <si>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</si>
  <si>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</si>
  <si>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</si>
  <si>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</si>
  <si>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</si>
  <si>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</si>
  <si>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</si>
  <si>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</si>
  <si>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</si>
  <si>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</si>
  <si>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</si>
  <si>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</si>
  <si>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</si>
  <si>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</si>
  <si>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</si>
  <si>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</si>
  <si>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</si>
  <si>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</si>
  <si>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</si>
  <si>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</si>
  <si>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</si>
  <si>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</si>
  <si>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</si>
  <si>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</si>
  <si>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</si>
  <si>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</si>
  <si>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</si>
  <si>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</si>
  <si>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</si>
  <si>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</si>
  <si>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</si>
  <si>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</si>
  <si>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</si>
  <si>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</si>
  <si>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</si>
  <si>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</si>
  <si>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</si>
  <si>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</si>
  <si>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</si>
  <si>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</si>
  <si>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</si>
  <si>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</si>
  <si>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</si>
  <si>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</si>
  <si>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</si>
  <si>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</si>
  <si>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</si>
  <si>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</si>
  <si>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</si>
  <si>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</si>
  <si>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</si>
  <si>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</si>
  <si>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</si>
  <si>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</si>
  <si>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</si>
  <si>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</si>
  <si>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</si>
  <si>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</si>
  <si>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</si>
  <si>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</si>
  <si>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</si>
  <si>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</si>
  <si>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</si>
  <si>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</si>
  <si>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</si>
  <si>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</si>
  <si>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</si>
  <si>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</si>
  <si>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</si>
  <si>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</si>
  <si>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</si>
  <si>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</si>
  <si>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</si>
  <si>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</si>
  <si>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</si>
  <si>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</si>
  <si>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</si>
  <si>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</si>
  <si>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</si>
  <si>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</si>
  <si>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</si>
  <si>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</si>
  <si>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</si>
  <si>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</si>
  <si>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</si>
  <si>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</si>
  <si>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</si>
  <si>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</si>
  <si>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</si>
  <si>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</si>
  <si>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</si>
  <si>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</si>
  <si>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</si>
  <si>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</si>
  <si>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</si>
  <si>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</si>
  <si>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</si>
  <si>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</si>
  <si>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</si>
  <si>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</si>
  <si>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</si>
  <si>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</si>
  <si>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</si>
  <si>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</si>
  <si>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</si>
  <si>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</si>
  <si>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</si>
  <si>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</si>
  <si>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</si>
  <si>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</si>
  <si>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</si>
  <si>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</si>
  <si>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</si>
  <si>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</si>
  <si>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</si>
  <si>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</si>
  <si>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</si>
  <si>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</si>
  <si>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</si>
  <si>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</si>
  <si>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</si>
  <si>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</si>
  <si>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</si>
  <si>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</si>
  <si>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</si>
  <si>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</si>
  <si>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</si>
  <si>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</si>
  <si>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</si>
  <si>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</si>
  <si>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</si>
  <si>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</si>
  <si>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</si>
  <si>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</si>
  <si>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</si>
  <si>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</si>
  <si>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</si>
  <si>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</si>
  <si>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</si>
  <si>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</si>
  <si>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</si>
  <si>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</si>
  <si>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</si>
  <si>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</si>
  <si>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</si>
  <si>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</si>
  <si>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</si>
  <si>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</si>
  <si>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</si>
  <si>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</si>
  <si>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</si>
  <si>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</si>
  <si>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</si>
  <si>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</si>
  <si>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</si>
  <si>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</si>
  <si>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</si>
  <si>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</si>
  <si>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</si>
  <si>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</si>
  <si>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</si>
  <si>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</si>
  <si>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</si>
  <si>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</si>
  <si>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</si>
  <si>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</si>
  <si>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</si>
  <si>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</si>
  <si>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</si>
  <si>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</si>
  <si>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</si>
  <si>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</si>
  <si>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</si>
  <si>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</si>
  <si>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</si>
  <si>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</si>
  <si>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</si>
  <si>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</si>
  <si>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</si>
  <si>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</si>
  <si>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</si>
  <si>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</si>
  <si>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</si>
  <si>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</si>
  <si>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</si>
  <si>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</si>
  <si>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</si>
  <si>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</si>
  <si>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</si>
  <si>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</si>
  <si>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</si>
  <si>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</si>
  <si>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</si>
  <si>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</si>
  <si>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</si>
  <si>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</si>
  <si>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</si>
  <si>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</si>
  <si>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</si>
  <si>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</si>
  <si>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</si>
  <si>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</si>
  <si>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</si>
  <si>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</si>
  <si>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</si>
  <si>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</si>
  <si>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</si>
  <si>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</si>
  <si>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</si>
  <si>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</si>
  <si>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</si>
  <si>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</si>
  <si>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</si>
  <si>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</si>
  <si>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</si>
  <si>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</si>
  <si>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</si>
  <si>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</si>
  <si>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</si>
  <si>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</si>
  <si>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</si>
  <si>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</si>
  <si>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</si>
  <si>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</si>
  <si>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</si>
  <si>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</si>
  <si>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</si>
  <si>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</si>
  <si>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</si>
  <si>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</si>
  <si>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</si>
  <si>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</si>
  <si>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</si>
  <si>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</si>
  <si>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</si>
  <si>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</si>
  <si>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</si>
  <si>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</si>
  <si>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</si>
  <si>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</si>
  <si>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</si>
  <si>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</si>
  <si>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</si>
  <si>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</si>
  <si>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</si>
  <si>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</si>
  <si>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</si>
  <si>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</si>
  <si>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</si>
  <si>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</si>
  <si>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</si>
  <si>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</si>
  <si>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</si>
  <si>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</si>
  <si>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</si>
  <si>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</si>
  <si>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</si>
  <si>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</si>
  <si>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</si>
  <si>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</si>
  <si>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</si>
  <si>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</si>
  <si>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</si>
  <si>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</si>
  <si>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</si>
  <si>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</si>
  <si>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</si>
  <si>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</si>
  <si>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</si>
  <si>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</si>
  <si>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</si>
  <si>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</si>
  <si>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</si>
  <si>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</si>
  <si>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</si>
  <si>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</si>
  <si>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</si>
  <si>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</si>
  <si>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</si>
  <si>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</si>
  <si>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</si>
  <si>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</si>
  <si>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</si>
  <si>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</si>
  <si>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</si>
  <si>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</si>
  <si>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</si>
  <si>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</si>
  <si>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</si>
  <si>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</si>
  <si>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</si>
  <si>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</si>
  <si>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</si>
  <si>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</si>
  <si>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</si>
  <si>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</si>
  <si>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</si>
  <si>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</si>
  <si>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</si>
  <si>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</si>
  <si>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</si>
  <si>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</si>
  <si>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</si>
  <si>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</si>
  <si>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</si>
  <si>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</si>
  <si>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</si>
  <si>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</si>
  <si>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</si>
  <si>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</si>
  <si>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</si>
  <si>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</si>
  <si>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</si>
  <si>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</si>
  <si>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</si>
  <si>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</si>
  <si>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</si>
  <si>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</si>
  <si>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</si>
  <si>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</si>
  <si>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</si>
  <si>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</si>
  <si>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</si>
  <si>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</si>
  <si>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</si>
  <si>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</si>
  <si>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</si>
  <si>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</si>
  <si>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</si>
  <si>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</si>
  <si>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</si>
  <si>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</si>
  <si>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</si>
  <si>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</si>
  <si>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</si>
  <si>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</si>
  <si>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</si>
  <si>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</si>
  <si>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</si>
  <si>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</si>
  <si>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</si>
  <si>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</si>
  <si>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</si>
  <si>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</si>
  <si>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</si>
  <si>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</si>
  <si>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</si>
  <si>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</si>
  <si>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</si>
  <si>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</si>
  <si>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</si>
  <si>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</si>
  <si>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</si>
  <si>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</si>
  <si>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</si>
  <si>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</si>
  <si>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</si>
  <si>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</si>
  <si>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</si>
  <si>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</si>
  <si>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</si>
  <si>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</si>
  <si>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</si>
  <si>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</si>
  <si>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</si>
  <si>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</si>
  <si>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</si>
  <si>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</si>
  <si>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</si>
  <si>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</si>
  <si>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</si>
  <si>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</si>
  <si>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</si>
  <si>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</si>
  <si>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</si>
  <si>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</si>
  <si>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</si>
  <si>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</si>
  <si>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</si>
  <si>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</si>
  <si>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</si>
  <si>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</si>
  <si>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</si>
  <si>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</si>
  <si>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</si>
  <si>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</si>
  <si>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</si>
  <si>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</si>
  <si>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</si>
  <si>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</si>
  <si>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</si>
  <si>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</si>
  <si>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</si>
  <si>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</si>
  <si>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</si>
  <si>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</si>
  <si>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</si>
  <si>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</si>
  <si>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</si>
  <si>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</si>
  <si>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</si>
  <si>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</si>
  <si>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</si>
  <si>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</si>
  <si>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</si>
  <si>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</si>
  <si>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</si>
  <si>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</si>
  <si>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</si>
  <si>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</si>
  <si>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</si>
  <si>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</si>
  <si>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</si>
  <si>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</si>
  <si>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</si>
  <si>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</si>
  <si>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</si>
  <si>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</si>
  <si>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</si>
  <si>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</si>
  <si>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</si>
  <si>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</si>
  <si>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</si>
  <si>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</si>
  <si>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</si>
  <si>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</si>
  <si>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</si>
  <si>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</si>
  <si>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</si>
  <si>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</si>
  <si>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</si>
  <si>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</si>
  <si>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</si>
  <si>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</si>
  <si>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</si>
  <si>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</si>
  <si>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</si>
  <si>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</si>
  <si>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</si>
  <si>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</si>
  <si>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</si>
  <si>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</si>
  <si>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</si>
  <si>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</si>
  <si>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</si>
  <si>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</si>
  <si>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</si>
  <si>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</si>
  <si>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</si>
  <si>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</si>
  <si>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</si>
  <si>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</si>
  <si>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</si>
  <si>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</si>
  <si>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</si>
  <si>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</si>
  <si>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</si>
  <si>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</si>
  <si>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</si>
  <si>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</si>
  <si>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</si>
  <si>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</si>
  <si>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</si>
  <si>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</si>
  <si>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</si>
  <si>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</si>
  <si>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</si>
  <si>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</si>
  <si>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</si>
  <si>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</si>
  <si>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</si>
  <si>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</si>
  <si>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</si>
  <si>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</si>
  <si>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</si>
  <si>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</si>
  <si>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</si>
  <si>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</si>
  <si>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</si>
  <si>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</si>
  <si>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</si>
  <si>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</si>
  <si>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</si>
  <si>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</si>
  <si>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</si>
  <si>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</si>
  <si>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</si>
  <si>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</si>
  <si>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</si>
  <si>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</si>
  <si>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</si>
  <si>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</si>
  <si>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</si>
  <si>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</si>
  <si>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</si>
  <si>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</si>
  <si>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</si>
  <si>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</si>
  <si>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</si>
  <si>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</si>
  <si>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</si>
  <si>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</si>
  <si>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</si>
  <si>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</si>
  <si>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</si>
  <si>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</si>
  <si>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</si>
  <si>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</si>
  <si>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</si>
  <si>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</si>
  <si>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</si>
  <si>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</si>
  <si>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</si>
  <si>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</si>
  <si>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</si>
  <si>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</si>
  <si>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</si>
  <si>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</si>
  <si>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</si>
  <si>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</si>
  <si>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</si>
  <si>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</si>
  <si>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</si>
  <si>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</si>
  <si>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</si>
  <si>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</si>
  <si>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</si>
  <si>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</si>
  <si>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</si>
  <si>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</si>
  <si>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</si>
  <si>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</si>
  <si>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</si>
  <si>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</si>
  <si>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</si>
  <si>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</si>
  <si>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</si>
  <si>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</si>
  <si>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</si>
  <si>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</si>
  <si>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</si>
  <si>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</si>
  <si>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</si>
  <si>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</si>
  <si>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</si>
  <si>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</si>
  <si>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</si>
  <si>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</si>
  <si>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</si>
  <si>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</si>
  <si>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</si>
  <si>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</si>
  <si>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</si>
  <si>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</si>
  <si>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</si>
  <si>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</si>
  <si>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</si>
  <si>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</si>
  <si>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</si>
  <si>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</si>
  <si>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</si>
  <si>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</si>
  <si>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</si>
  <si>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</si>
  <si>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</si>
  <si>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</si>
  <si>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</si>
  <si>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</si>
  <si>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</si>
  <si>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</si>
  <si>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</si>
  <si>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</si>
  <si>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</si>
  <si>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</si>
  <si>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</si>
  <si>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</si>
  <si>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</si>
  <si>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</si>
  <si>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</si>
  <si>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</si>
  <si>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</si>
  <si>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</si>
  <si>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</si>
  <si>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</si>
  <si>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</si>
  <si>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</si>
  <si>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</si>
  <si>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</si>
  <si>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</si>
  <si>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</si>
  <si>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</si>
  <si>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</si>
  <si>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</si>
  <si>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</si>
  <si>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</si>
  <si>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</si>
  <si>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</si>
  <si>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</si>
  <si>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</si>
  <si>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</si>
  <si>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</si>
  <si>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</si>
  <si>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</si>
  <si>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</si>
  <si>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</si>
  <si>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</si>
  <si>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</si>
  <si>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</si>
  <si>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</si>
  <si>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</si>
  <si>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</si>
  <si>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</si>
  <si>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</si>
  <si>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</si>
  <si>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</si>
  <si>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</si>
  <si>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</si>
  <si>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</si>
  <si>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</si>
  <si>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</si>
  <si>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</si>
  <si>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</si>
  <si>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</si>
  <si>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</si>
  <si>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</si>
  <si>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</si>
  <si>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</si>
  <si>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</si>
  <si>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</si>
  <si>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</si>
  <si>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</si>
  <si>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</si>
  <si>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</si>
  <si>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</si>
  <si>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</si>
  <si>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</si>
  <si>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</si>
  <si>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</si>
  <si>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</si>
  <si>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</si>
  <si>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</si>
  <si>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</si>
  <si>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</si>
  <si>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</si>
  <si>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</si>
  <si>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</si>
  <si>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</si>
  <si>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</si>
  <si>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</si>
  <si>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</si>
  <si>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</si>
  <si>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</si>
  <si>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</si>
  <si>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</si>
  <si>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</si>
  <si>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</si>
  <si>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</si>
  <si>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</si>
  <si>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</si>
  <si>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</si>
  <si>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</si>
  <si>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</si>
  <si>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</si>
  <si>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</si>
  <si>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</si>
  <si>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</si>
  <si>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</si>
  <si>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</si>
  <si>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</si>
  <si>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</si>
  <si>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</si>
  <si>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</si>
  <si>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</si>
  <si>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</si>
  <si>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</si>
  <si>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</si>
  <si>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</si>
  <si>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</si>
  <si>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</si>
  <si>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</si>
  <si>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</si>
  <si>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</si>
  <si>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</si>
  <si>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</si>
  <si>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</si>
  <si>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</si>
  <si>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</si>
  <si>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</si>
  <si>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</si>
  <si>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</si>
  <si>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</si>
  <si>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</si>
  <si>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</si>
  <si>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</si>
  <si>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</si>
  <si>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</si>
  <si>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</si>
  <si>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</si>
  <si>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</si>
  <si>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</si>
  <si>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</si>
  <si>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</si>
  <si>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</si>
  <si>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</si>
  <si>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</si>
  <si>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</si>
  <si>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</si>
  <si>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</si>
  <si>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</si>
  <si>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</si>
  <si>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</si>
  <si>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</si>
  <si>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</si>
  <si>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</si>
  <si>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</si>
  <si>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</si>
  <si>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</si>
  <si>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</si>
  <si>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</si>
  <si>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</si>
  <si>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</si>
  <si>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</si>
  <si>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</si>
  <si>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</si>
  <si>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</si>
  <si>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</si>
  <si>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</si>
  <si>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</si>
  <si>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</si>
  <si>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</si>
  <si>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</si>
  <si>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</si>
  <si>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</si>
  <si>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</si>
  <si>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</si>
  <si>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</si>
  <si>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</si>
  <si>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</si>
  <si>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</si>
  <si>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</si>
  <si>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</si>
  <si>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</si>
  <si>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</si>
  <si>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</si>
  <si>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</si>
  <si>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</si>
  <si>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</si>
  <si>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</si>
  <si>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</si>
  <si>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</si>
  <si>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</si>
  <si>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</si>
  <si>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</si>
  <si>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</si>
  <si>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</si>
  <si>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</si>
  <si>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</si>
  <si>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</si>
  <si>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</si>
  <si>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</si>
  <si>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</si>
  <si>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</si>
  <si>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</si>
  <si>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</si>
  <si>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</si>
  <si>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</si>
  <si>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</si>
  <si>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</si>
  <si>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</si>
  <si>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</si>
  <si>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</si>
  <si>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</si>
  <si>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</si>
  <si>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</si>
  <si>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</si>
  <si>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</si>
  <si>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</si>
  <si>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</si>
  <si>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</si>
  <si>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</si>
  <si>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</si>
  <si>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</si>
  <si>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</si>
  <si>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</si>
  <si>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</si>
  <si>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</si>
  <si>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</si>
  <si>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</si>
  <si>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</si>
  <si>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</si>
  <si>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</si>
  <si>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</si>
  <si>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</si>
  <si>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</si>
  <si>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</si>
  <si>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</si>
  <si>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</si>
  <si>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</si>
  <si>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</si>
  <si>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</si>
  <si>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</si>
  <si>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</si>
  <si>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</si>
  <si>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</si>
  <si>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</si>
  <si>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</si>
  <si>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</si>
  <si>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</si>
  <si>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</si>
  <si>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</si>
  <si>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</si>
  <si>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</si>
  <si>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</si>
  <si>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</si>
  <si>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</si>
  <si>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</si>
  <si>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</si>
  <si>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</si>
  <si>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</si>
  <si>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</si>
  <si>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</si>
  <si>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</si>
  <si>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</si>
  <si>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</si>
  <si>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</si>
  <si>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</si>
  <si>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</si>
  <si>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</si>
  <si>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</si>
  <si>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</si>
  <si>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</si>
  <si>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</si>
  <si>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</si>
  <si>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</si>
  <si>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</si>
  <si>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</si>
  <si>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</si>
  <si>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</si>
  <si>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</si>
  <si>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</si>
  <si>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</si>
  <si>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</si>
  <si>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</si>
  <si>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</si>
  <si>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</si>
  <si>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</si>
  <si>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</si>
  <si>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</si>
  <si>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</si>
  <si>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</si>
  <si>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</si>
  <si>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</si>
  <si>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</si>
  <si>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</si>
  <si>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</si>
  <si>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</si>
  <si>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</si>
  <si>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</si>
  <si>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</si>
  <si>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</si>
  <si>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</si>
  <si>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</si>
  <si>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</si>
  <si>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</si>
  <si>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</si>
  <si>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</si>
  <si>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</si>
  <si>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</si>
  <si>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</si>
  <si>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</si>
  <si>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</si>
  <si>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</si>
  <si>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</si>
  <si>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</si>
  <si>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</si>
  <si>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</si>
  <si>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</si>
  <si>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</si>
  <si>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</si>
  <si>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</si>
  <si>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</si>
  <si>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</si>
  <si>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</si>
  <si>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</si>
  <si>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</si>
  <si>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</si>
  <si>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</si>
  <si>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</si>
  <si>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</si>
  <si>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</si>
  <si>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</si>
  <si>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</si>
  <si>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</si>
  <si>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</si>
  <si>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</si>
  <si>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</si>
  <si>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</si>
  <si>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</si>
  <si>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</si>
  <si>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</si>
  <si>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</si>
  <si>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</si>
  <si>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</si>
  <si>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</si>
  <si>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</si>
  <si>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</si>
  <si>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</si>
  <si>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</si>
  <si>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</si>
  <si>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</si>
  <si>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</si>
  <si>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</si>
  <si>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</si>
  <si>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</si>
  <si>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</si>
  <si>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</si>
  <si>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</si>
  <si>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</si>
  <si>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</si>
  <si>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</si>
  <si>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</si>
  <si>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</si>
  <si>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</si>
  <si>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</si>
  <si>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</si>
  <si>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</si>
  <si>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</si>
  <si>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</si>
  <si>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</si>
  <si>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</si>
  <si>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</si>
  <si>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</si>
  <si>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</si>
  <si>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</si>
  <si>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</si>
  <si>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</si>
  <si>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</si>
  <si>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</si>
  <si>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</si>
  <si>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</si>
  <si>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</si>
  <si>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</si>
  <si>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</si>
  <si>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</si>
  <si>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</si>
  <si>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</si>
  <si>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</si>
  <si>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</si>
  <si>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</si>
  <si>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</si>
  <si>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</si>
  <si>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</si>
  <si>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</si>
  <si>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</si>
  <si>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</si>
  <si>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</si>
  <si>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</si>
  <si>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</si>
  <si>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</si>
  <si>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</si>
  <si>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</si>
  <si>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</si>
  <si>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</si>
  <si>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</si>
  <si>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</si>
  <si>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</si>
  <si>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</si>
  <si>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</si>
  <si>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</si>
  <si>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</si>
  <si>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</si>
  <si>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</si>
  <si>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</si>
  <si>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</si>
  <si>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</si>
  <si>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</si>
  <si>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</si>
  <si>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</si>
  <si>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</si>
  <si>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</si>
  <si>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</si>
  <si>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</si>
  <si>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</si>
  <si>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</si>
  <si>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</si>
  <si>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</si>
  <si>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</si>
  <si>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</si>
  <si>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</si>
  <si>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</si>
  <si>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</si>
  <si>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</si>
  <si>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</si>
  <si>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</si>
  <si>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</si>
  <si>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</si>
  <si>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</si>
  <si>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</si>
  <si>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</si>
  <si>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</si>
  <si>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</si>
  <si>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</si>
  <si>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</si>
  <si>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</si>
  <si>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</si>
  <si>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</si>
  <si>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</si>
  <si>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</si>
  <si>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</si>
  <si>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</si>
  <si>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</si>
  <si>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</si>
  <si>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</si>
  <si>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</si>
  <si>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</si>
  <si>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</si>
  <si>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</si>
  <si>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</si>
  <si>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</si>
  <si>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</si>
  <si>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</si>
  <si>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</si>
  <si>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</si>
  <si>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</si>
  <si>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</si>
  <si>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</si>
  <si>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</si>
  <si>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</si>
  <si>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</si>
  <si>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</si>
  <si>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</si>
  <si>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</si>
  <si>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</si>
  <si>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</si>
  <si>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</si>
  <si>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</si>
  <si>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</si>
  <si>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</si>
  <si>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</si>
  <si>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</si>
  <si>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</si>
  <si>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</si>
  <si>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</si>
  <si>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</si>
  <si>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</si>
  <si>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</si>
  <si>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</si>
  <si>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</si>
  <si>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</si>
  <si>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</si>
  <si>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</si>
  <si>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</si>
  <si>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</si>
  <si>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</si>
  <si>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</si>
  <si>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</si>
  <si>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</si>
  <si>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</si>
  <si>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</si>
  <si>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</si>
  <si>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</si>
  <si>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</si>
  <si>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</si>
  <si>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</si>
  <si>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</si>
  <si>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</si>
  <si>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</si>
  <si>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</si>
  <si>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</si>
  <si>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</si>
  <si>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</si>
  <si>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</si>
  <si>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</si>
  <si>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</si>
  <si>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</si>
  <si>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</si>
  <si>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</si>
  <si>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</si>
  <si>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</si>
  <si>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</si>
  <si>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</si>
  <si>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</si>
  <si>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</si>
  <si>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</si>
  <si>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</si>
  <si>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</si>
  <si>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</si>
  <si>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</si>
  <si>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</si>
  <si>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</si>
  <si>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</si>
  <si>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</si>
  <si>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</si>
  <si>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</si>
  <si>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</si>
  <si>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</si>
  <si>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</si>
  <si>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</si>
  <si>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</si>
  <si>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</si>
  <si>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</si>
  <si>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</si>
  <si>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</si>
  <si>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</si>
  <si>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</si>
  <si>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</si>
  <si>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</si>
  <si>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</si>
  <si>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</si>
  <si>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</si>
  <si>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</si>
  <si>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</si>
  <si>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</si>
  <si>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</si>
  <si>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</si>
  <si>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</si>
  <si>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</si>
  <si>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</si>
  <si>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</si>
  <si>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</si>
  <si>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</si>
  <si>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</si>
  <si>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</si>
  <si>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</si>
  <si>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</si>
  <si>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</si>
  <si>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</si>
  <si>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</si>
  <si>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</si>
  <si>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</si>
  <si>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</si>
  <si>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</si>
  <si>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</si>
  <si>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</si>
  <si>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</si>
  <si>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</si>
  <si>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</si>
  <si>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</si>
  <si>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</si>
  <si>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</si>
  <si>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</si>
  <si>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</si>
  <si>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</si>
  <si>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</si>
  <si>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</si>
  <si>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</si>
  <si>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</si>
  <si>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</si>
  <si>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</si>
  <si>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</si>
  <si>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</si>
  <si>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</si>
  <si>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</si>
  <si>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</si>
  <si>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</si>
  <si>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</si>
  <si>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</si>
  <si>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</si>
  <si>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</si>
  <si>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</si>
  <si>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</si>
  <si>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</si>
  <si>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</si>
  <si>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</si>
  <si>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</si>
  <si>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</si>
  <si>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</si>
  <si>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</si>
  <si>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</si>
  <si>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</si>
  <si>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</si>
  <si>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</si>
  <si>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</si>
  <si>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</si>
  <si>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</si>
  <si>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</si>
  <si>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</si>
  <si>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</si>
  <si>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</si>
  <si>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</si>
  <si>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</si>
  <si>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</si>
  <si>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</si>
  <si>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</si>
  <si>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</si>
  <si>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</si>
  <si>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</si>
  <si>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</si>
  <si>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</si>
  <si>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</si>
  <si>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</si>
  <si>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</si>
  <si>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</si>
  <si>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</si>
  <si>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</si>
  <si>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</si>
  <si>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</si>
  <si>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</si>
  <si>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</si>
  <si>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</si>
  <si>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</si>
  <si>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</si>
  <si>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</si>
  <si>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</si>
  <si>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</si>
  <si>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</si>
  <si>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</si>
  <si>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</si>
  <si>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</si>
  <si>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</si>
  <si>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</si>
  <si>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</si>
  <si>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</si>
  <si>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</si>
  <si>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</si>
  <si>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</si>
  <si>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</si>
  <si>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</si>
  <si>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</si>
  <si>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</si>
  <si>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</si>
  <si>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</si>
  <si>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</si>
  <si>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</si>
  <si>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</si>
  <si>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</si>
  <si>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</si>
  <si>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</si>
  <si>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</si>
  <si>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</si>
  <si>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</si>
  <si>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</si>
  <si>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</si>
  <si>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</si>
  <si>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</si>
  <si>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</si>
  <si>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</si>
  <si>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</si>
  <si>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</si>
  <si>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</si>
  <si>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</si>
  <si>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</si>
  <si>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</si>
  <si>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</si>
  <si>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</si>
  <si>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</si>
  <si>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</si>
  <si>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</si>
  <si>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</si>
  <si>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</si>
  <si>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</si>
  <si>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</si>
  <si>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</si>
  <si>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</si>
  <si>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</si>
  <si>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</si>
  <si>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</si>
  <si>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</si>
  <si>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</si>
  <si>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</si>
  <si>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</si>
  <si>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</si>
  <si>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</si>
  <si>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</si>
  <si>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</si>
  <si>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</si>
  <si>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</si>
  <si>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</si>
  <si>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</si>
  <si>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</si>
  <si>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</si>
  <si>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</si>
  <si>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</si>
  <si>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</si>
  <si>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</si>
  <si>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</si>
  <si>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</si>
  <si>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</si>
  <si>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</si>
  <si>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</si>
  <si>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</si>
  <si>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</si>
  <si>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</si>
  <si>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</si>
  <si>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</si>
  <si>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</si>
  <si>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</si>
  <si>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</si>
  <si>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</si>
  <si>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</si>
  <si>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</si>
  <si>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</si>
  <si>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</si>
  <si>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</si>
  <si>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</si>
  <si>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</si>
  <si>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</si>
  <si>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</si>
  <si>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</si>
  <si>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</si>
  <si>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</si>
  <si>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</si>
  <si>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</si>
  <si>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</si>
  <si>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</si>
  <si>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</si>
  <si>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</si>
  <si>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</si>
  <si>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</si>
  <si>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</si>
  <si>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</si>
  <si>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</si>
  <si>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</si>
  <si>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</si>
  <si>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</si>
  <si>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</si>
  <si>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</si>
  <si>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</si>
  <si>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</si>
  <si>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</si>
  <si>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</si>
  <si>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</si>
  <si>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</si>
  <si>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</si>
  <si>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</si>
  <si>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</si>
  <si>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</si>
  <si>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</si>
  <si>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</si>
  <si>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</si>
  <si>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</si>
  <si>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</si>
  <si>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</si>
  <si>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</si>
  <si>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</si>
  <si>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</si>
  <si>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</si>
  <si>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</si>
  <si>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</si>
  <si>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</si>
  <si>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</si>
  <si>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</si>
  <si>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</si>
  <si>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</si>
  <si>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</si>
  <si>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</si>
  <si>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</si>
  <si>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</si>
  <si>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</si>
  <si>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</si>
  <si>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</si>
  <si>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</si>
  <si>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</si>
  <si>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</si>
  <si>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</si>
  <si>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</si>
  <si>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</si>
  <si>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</si>
  <si>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</si>
  <si>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</si>
  <si>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</si>
  <si>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</si>
  <si>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</si>
  <si>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</si>
  <si>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</si>
  <si>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</si>
  <si>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</si>
  <si>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</si>
  <si>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</si>
  <si>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</si>
  <si>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</si>
  <si>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</si>
  <si>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</si>
  <si>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</si>
  <si>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</si>
  <si>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</si>
  <si>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</si>
  <si>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</si>
  <si>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</si>
  <si>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</si>
  <si>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</si>
  <si>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</si>
  <si>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</si>
  <si>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</si>
  <si>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</si>
  <si>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</si>
  <si>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</si>
  <si>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</si>
  <si>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</si>
  <si>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</si>
  <si>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</si>
  <si>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</si>
  <si>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</si>
  <si>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</si>
  <si>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</si>
  <si>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</si>
  <si>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</si>
  <si>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</si>
  <si>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</si>
  <si>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</si>
  <si>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</si>
  <si>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</si>
  <si>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</si>
  <si>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</si>
  <si>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</si>
  <si>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</si>
  <si>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</si>
  <si>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</si>
  <si>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</si>
  <si>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</si>
  <si>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</si>
  <si>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</si>
  <si>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</si>
  <si>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</si>
  <si>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</si>
  <si>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</si>
  <si>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</si>
  <si>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</si>
  <si>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</si>
  <si>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</si>
  <si>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</si>
  <si>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</si>
  <si>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</si>
  <si>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</si>
  <si>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</si>
  <si>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</si>
  <si>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</si>
  <si>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</si>
  <si>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</si>
  <si>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</si>
  <si>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</si>
  <si>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</si>
  <si>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</si>
  <si>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</si>
  <si>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</si>
  <si>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</si>
  <si>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</si>
  <si>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</si>
  <si>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</si>
  <si>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</si>
  <si>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</si>
  <si>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</si>
  <si>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</si>
  <si>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</si>
  <si>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</si>
  <si>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</si>
  <si>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</si>
  <si>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</si>
  <si>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</si>
  <si>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</si>
  <si>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</si>
  <si>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</si>
  <si>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</si>
  <si>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</si>
  <si>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</si>
  <si>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</si>
  <si>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</si>
  <si>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</si>
  <si>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</si>
  <si>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</si>
  <si>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</si>
  <si>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</si>
  <si>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</si>
  <si>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</si>
  <si>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</si>
  <si>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</si>
  <si>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</si>
  <si>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</si>
  <si>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</si>
  <si>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</si>
  <si>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</si>
  <si>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</si>
  <si>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</si>
  <si>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</si>
  <si>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</si>
  <si>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</si>
  <si>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</si>
  <si>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</si>
  <si>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</si>
  <si>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</si>
  <si>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</si>
  <si>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</si>
  <si>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</si>
  <si>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</si>
  <si>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</si>
  <si>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</si>
  <si>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</si>
  <si>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</si>
  <si>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</si>
  <si>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</si>
  <si>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</si>
  <si>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</si>
  <si>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</si>
  <si>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</si>
  <si>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</si>
  <si>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</si>
  <si>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</si>
  <si>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</si>
  <si>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</si>
  <si>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</si>
  <si>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</si>
  <si>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</si>
  <si>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</si>
  <si>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</si>
  <si>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</si>
  <si>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</si>
  <si>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</si>
  <si>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</si>
  <si>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</si>
  <si>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</si>
  <si>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</si>
  <si>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</si>
  <si>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</si>
  <si>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</si>
  <si>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</si>
  <si>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</si>
  <si>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</si>
  <si>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</si>
  <si>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</si>
  <si>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</si>
  <si>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</si>
  <si>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</si>
  <si>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</si>
  <si>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</si>
  <si>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</si>
  <si>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</si>
  <si>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</si>
  <si>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</si>
  <si>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</si>
  <si>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</si>
  <si>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</si>
  <si>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</si>
  <si>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</si>
  <si>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</si>
  <si>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</si>
  <si>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</si>
  <si>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</si>
  <si>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</si>
  <si>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</si>
  <si>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</si>
  <si>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</si>
  <si>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</si>
  <si>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</si>
  <si>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</si>
  <si>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</si>
  <si>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</si>
  <si>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</si>
  <si>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</si>
  <si>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</si>
  <si>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</si>
  <si>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</si>
  <si>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</si>
  <si>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</si>
  <si>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</si>
  <si>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</si>
  <si>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</si>
  <si>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</si>
  <si>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</si>
  <si>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</si>
  <si>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</si>
  <si>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</si>
  <si>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</si>
  <si>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</si>
  <si>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</si>
  <si>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</si>
  <si>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</si>
  <si>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</si>
  <si>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</si>
  <si>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</si>
  <si>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</si>
  <si>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</si>
  <si>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</si>
  <si>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</si>
  <si>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</si>
  <si>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</si>
  <si>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</si>
  <si>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</si>
  <si>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</si>
  <si>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</si>
  <si>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</si>
  <si>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</si>
  <si>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</si>
  <si>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</si>
  <si>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</si>
  <si>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</si>
  <si>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</si>
  <si>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</si>
  <si>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</si>
  <si>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</si>
  <si>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</si>
  <si>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</si>
  <si>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</si>
  <si>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</si>
  <si>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</si>
  <si>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</si>
  <si>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</si>
  <si>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</si>
  <si>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</si>
  <si>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</si>
  <si>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</si>
  <si>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</si>
  <si>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</si>
  <si>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</si>
  <si>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</si>
  <si>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</si>
  <si>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</si>
  <si>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</si>
  <si>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</si>
  <si>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</si>
  <si>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</si>
  <si>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</si>
  <si>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</si>
  <si>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</si>
  <si>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</si>
  <si>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</si>
  <si>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</si>
  <si>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</si>
  <si>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</si>
  <si>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</si>
  <si>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</si>
  <si>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</si>
  <si>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</si>
  <si>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</si>
  <si>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</si>
  <si>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</si>
  <si>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</si>
  <si>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</si>
  <si>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</si>
  <si>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</si>
  <si>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</si>
  <si>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</si>
  <si>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</si>
  <si>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</si>
  <si>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</si>
  <si>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</si>
  <si>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</si>
  <si>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</si>
  <si>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</si>
  <si>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</si>
  <si>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</si>
  <si>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</si>
  <si>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</si>
  <si>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</si>
  <si>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</si>
  <si>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</si>
  <si>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</si>
  <si>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</si>
  <si>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</si>
  <si>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</si>
  <si>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</si>
  <si>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</si>
  <si>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</si>
  <si>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</si>
  <si>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</si>
  <si>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</si>
  <si>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</si>
  <si>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</si>
  <si>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</si>
  <si>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</si>
  <si>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</si>
  <si>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</si>
  <si>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</si>
  <si>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</si>
  <si>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</si>
  <si>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</si>
  <si>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</si>
  <si>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</si>
  <si>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</si>
  <si>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</si>
  <si>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</si>
  <si>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</si>
  <si>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</si>
  <si>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</si>
  <si>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</si>
  <si>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</si>
  <si>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</si>
  <si>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</si>
  <si>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</si>
  <si>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</si>
  <si>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</si>
  <si>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</si>
  <si>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</si>
  <si>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</si>
  <si>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</si>
  <si>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</si>
  <si>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</si>
  <si>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</si>
  <si>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</si>
  <si>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</si>
  <si>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</si>
  <si>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</si>
  <si>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</si>
  <si>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</si>
  <si>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</si>
  <si>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</si>
  <si>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</si>
  <si>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</si>
  <si>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</si>
  <si>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</si>
  <si>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</si>
  <si>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</si>
  <si>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</si>
  <si>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</si>
  <si>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</si>
  <si>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</si>
  <si>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</si>
  <si>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</si>
  <si>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</si>
  <si>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</si>
  <si>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</si>
  <si>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</si>
  <si>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</si>
  <si>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</si>
  <si>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</si>
  <si>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</si>
  <si>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</si>
  <si>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</si>
  <si>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</si>
  <si>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</si>
  <si>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</si>
  <si>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</si>
  <si>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</si>
  <si>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</si>
  <si>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</si>
  <si>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</si>
  <si>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</si>
  <si>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</si>
  <si>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</si>
  <si>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</si>
  <si>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</si>
  <si>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</si>
  <si>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</si>
  <si>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</si>
  <si>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</si>
  <si>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</si>
  <si>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</si>
  <si>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</si>
  <si>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</si>
  <si>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</si>
  <si>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</si>
  <si>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</si>
  <si>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</si>
  <si>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</si>
  <si>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</si>
  <si>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</si>
  <si>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</si>
  <si>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</si>
  <si>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</si>
  <si>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</si>
  <si>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</si>
  <si>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</si>
  <si>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</si>
  <si>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</si>
  <si>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</si>
  <si>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</si>
  <si>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</si>
  <si>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</si>
  <si>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</si>
  <si>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</si>
  <si>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</si>
  <si>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</si>
  <si>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</si>
  <si>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</si>
  <si>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</si>
  <si>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</si>
  <si>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</si>
  <si>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</si>
  <si>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</si>
  <si>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</si>
  <si>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</si>
  <si>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</si>
  <si>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</si>
  <si>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</si>
  <si>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</si>
  <si>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</si>
  <si>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</si>
  <si>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</si>
  <si>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</si>
  <si>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</si>
  <si>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</si>
  <si>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</si>
  <si>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</si>
  <si>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</si>
  <si>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</si>
  <si>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</si>
  <si>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</si>
  <si>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</si>
  <si>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</si>
  <si>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</si>
  <si>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</si>
  <si>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</si>
  <si>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</si>
  <si>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</si>
  <si>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</si>
  <si>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</si>
  <si>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</si>
  <si>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</si>
  <si>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</si>
  <si>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</si>
  <si>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</si>
  <si>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</si>
  <si>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</si>
  <si>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</si>
  <si>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</si>
  <si>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</si>
  <si>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</si>
  <si>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</si>
  <si>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</si>
  <si>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</si>
  <si>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</si>
  <si>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</si>
  <si>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</si>
  <si>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</si>
  <si>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</si>
  <si>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</si>
  <si>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</si>
  <si>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</si>
  <si>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</si>
  <si>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</si>
  <si>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</si>
  <si>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</si>
  <si>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</si>
  <si>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</si>
  <si>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</si>
  <si>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</si>
  <si>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</si>
  <si>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</si>
  <si>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</si>
  <si>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</si>
  <si>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</si>
  <si>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</si>
  <si>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</si>
  <si>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</si>
  <si>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</si>
  <si>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</si>
  <si>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</si>
  <si>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</si>
  <si>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</si>
  <si>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</si>
  <si>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</si>
  <si>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</si>
  <si>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</si>
  <si>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</si>
  <si>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</si>
  <si>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</si>
  <si>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</si>
  <si>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</si>
  <si>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</si>
  <si>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</si>
  <si>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</si>
  <si>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</si>
  <si>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</si>
  <si>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</si>
  <si>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</si>
  <si>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</si>
  <si>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</si>
  <si>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</si>
  <si>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</si>
  <si>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</si>
  <si>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</si>
  <si>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</si>
  <si>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</si>
  <si>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</si>
  <si>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</si>
  <si>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</si>
  <si>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</si>
  <si>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</si>
  <si>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</si>
  <si>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</si>
  <si>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</si>
  <si>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</si>
  <si>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</si>
  <si>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</si>
  <si>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</si>
  <si>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</si>
  <si>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</si>
  <si>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</si>
  <si>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</si>
  <si>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</si>
  <si>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</si>
  <si>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</si>
  <si>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</si>
  <si>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</si>
  <si>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</si>
  <si>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</si>
  <si>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</si>
  <si>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</si>
  <si>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</si>
  <si>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</si>
  <si>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</si>
  <si>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</si>
  <si>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</si>
  <si>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</si>
  <si>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</si>
  <si>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</si>
  <si>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</si>
  <si>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</si>
  <si>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</si>
  <si>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</si>
  <si>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</si>
  <si>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</si>
  <si>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</si>
  <si>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</si>
  <si>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</si>
  <si>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</si>
  <si>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</si>
  <si>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</si>
  <si>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</si>
  <si>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</si>
  <si>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</si>
  <si>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</si>
  <si>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</si>
  <si>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</si>
  <si>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</si>
  <si>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</si>
  <si>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</si>
  <si>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</si>
  <si>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</si>
  <si>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</si>
  <si>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</si>
  <si>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</si>
  <si>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</si>
  <si>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</si>
  <si>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</si>
  <si>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</si>
  <si>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</si>
  <si>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</si>
  <si>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</si>
  <si>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</si>
  <si>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</si>
  <si>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</si>
  <si>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</si>
  <si>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</si>
  <si>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</si>
  <si>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</si>
  <si>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</si>
  <si>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</si>
  <si>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</si>
  <si>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</si>
  <si>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</si>
  <si>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</si>
  <si>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</si>
  <si>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</si>
  <si>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</si>
  <si>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</si>
  <si>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</si>
  <si>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</si>
  <si>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</si>
  <si>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</si>
  <si>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</si>
  <si>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</si>
  <si>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</si>
  <si>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</si>
  <si>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</si>
  <si>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</si>
  <si>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</si>
  <si>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</si>
  <si>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</si>
  <si>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</si>
  <si>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</si>
  <si>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</si>
  <si>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</si>
  <si>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</si>
  <si>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</si>
  <si>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</si>
  <si>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</si>
  <si>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</si>
  <si>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</si>
  <si>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</si>
  <si>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</si>
  <si>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</si>
  <si>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</si>
  <si>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</si>
  <si>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</si>
  <si>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</si>
  <si>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</si>
  <si>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</si>
  <si>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</si>
  <si>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</si>
  <si>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</si>
  <si>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</si>
  <si>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</si>
  <si>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</si>
  <si>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</si>
  <si>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</si>
  <si>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</si>
  <si>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</si>
  <si>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</si>
  <si>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</si>
  <si>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</si>
  <si>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</si>
  <si>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</si>
  <si>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</si>
  <si>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</si>
  <si>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</si>
  <si>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</si>
  <si>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</si>
  <si>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</si>
  <si>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</si>
  <si>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</si>
  <si>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</si>
  <si>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</si>
  <si>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</si>
  <si>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</si>
  <si>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</si>
  <si>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</si>
  <si>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</si>
  <si>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</si>
  <si>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</si>
  <si>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</si>
  <si>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</si>
  <si>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</si>
  <si>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</si>
  <si>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</si>
  <si>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</si>
  <si>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</si>
  <si>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</si>
  <si>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</si>
  <si>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</si>
  <si>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</si>
  <si>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</si>
  <si>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</si>
  <si>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</si>
  <si>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</si>
  <si>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</si>
  <si>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</si>
  <si>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</si>
  <si>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</si>
  <si>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</si>
  <si>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</si>
  <si>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</si>
  <si>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</si>
  <si>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</si>
  <si>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</si>
  <si>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</si>
  <si>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</si>
  <si>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</si>
  <si>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</si>
  <si>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</si>
  <si>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</si>
  <si>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</si>
  <si>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</si>
  <si>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</si>
  <si>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</si>
  <si>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</si>
  <si>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</si>
  <si>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</si>
  <si>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</si>
  <si>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</si>
  <si>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</si>
  <si>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</si>
  <si>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</si>
  <si>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</si>
  <si>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</si>
  <si>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</si>
  <si>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</si>
  <si>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</si>
  <si>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</si>
  <si>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</si>
  <si>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</si>
  <si>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</si>
  <si>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</si>
  <si>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</si>
  <si>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</si>
  <si>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</si>
  <si>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</si>
  <si>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</si>
  <si>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</si>
  <si>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</si>
  <si>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</si>
  <si>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</si>
  <si>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</si>
  <si>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</si>
  <si>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</si>
  <si>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</si>
  <si>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</si>
  <si>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</si>
  <si>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</si>
  <si>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</si>
  <si>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</si>
  <si>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</si>
  <si>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</si>
  <si>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</si>
  <si>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</si>
  <si>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</si>
  <si>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</si>
  <si>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</si>
  <si>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</si>
  <si>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</si>
  <si>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</si>
  <si>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</si>
  <si>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</si>
  <si>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</si>
  <si>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</si>
  <si>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</si>
  <si>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</si>
  <si>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</si>
  <si>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</si>
  <si>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</si>
  <si>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</si>
  <si>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</si>
  <si>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</si>
  <si>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</si>
  <si>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</si>
  <si>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</si>
  <si>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</si>
  <si>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</si>
  <si>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</si>
  <si>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</si>
  <si>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</si>
  <si>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</si>
  <si>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</si>
  <si>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</si>
  <si>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</si>
  <si>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</si>
  <si>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</si>
  <si>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</si>
  <si>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</si>
  <si>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</si>
  <si>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</si>
  <si>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</si>
  <si>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</si>
  <si>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</si>
  <si>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</si>
  <si>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</si>
  <si>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</si>
  <si>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</si>
  <si>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</si>
  <si>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</si>
  <si>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</si>
  <si>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</si>
  <si>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</si>
  <si>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</si>
  <si>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</si>
  <si>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</si>
  <si>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</si>
  <si>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</si>
  <si>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</si>
  <si>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</si>
  <si>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</si>
  <si>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</si>
  <si>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</si>
  <si>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</si>
  <si>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</si>
  <si>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</si>
  <si>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</si>
  <si>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</si>
  <si>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</si>
  <si>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</si>
  <si>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</si>
  <si>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</si>
  <si>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</si>
  <si>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</si>
  <si>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</si>
  <si>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</si>
  <si>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</si>
  <si>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</si>
  <si>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</si>
  <si>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</si>
  <si>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</si>
  <si>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</si>
  <si>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</si>
  <si>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</si>
  <si>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</si>
  <si>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</si>
  <si>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</si>
  <si>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</si>
  <si>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</si>
  <si>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</si>
  <si>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</si>
  <si>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</si>
  <si>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</si>
  <si>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</si>
  <si>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</si>
  <si>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</si>
  <si>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</si>
  <si>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</si>
  <si>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</si>
  <si>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</si>
  <si>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</si>
  <si>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</si>
  <si>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</si>
  <si>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</si>
  <si>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</si>
  <si>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</si>
  <si>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</si>
  <si>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</si>
  <si>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</si>
  <si>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</si>
  <si>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</si>
  <si>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</si>
  <si>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</si>
  <si>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</si>
  <si>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</si>
  <si>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</si>
  <si>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</si>
  <si>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</si>
  <si>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</si>
  <si>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</si>
  <si>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</si>
  <si>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</si>
  <si>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</si>
  <si>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</si>
  <si>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</si>
  <si>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</si>
  <si>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</si>
  <si>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</si>
  <si>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</si>
  <si>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</si>
  <si>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</si>
  <si>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</si>
  <si>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</si>
  <si>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</si>
  <si>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</si>
  <si>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</si>
  <si>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</si>
  <si>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</si>
  <si>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</si>
  <si>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</si>
  <si>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</si>
  <si>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</si>
  <si>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</si>
  <si>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</si>
  <si>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</si>
  <si>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</si>
  <si>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</si>
  <si>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</si>
  <si>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</si>
  <si>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</si>
  <si>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</si>
  <si>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</si>
  <si>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</si>
  <si>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</si>
  <si>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</si>
  <si>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</si>
  <si>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</si>
  <si>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</si>
  <si>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</si>
  <si>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</si>
  <si>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</si>
  <si>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</si>
  <si>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</si>
  <si>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</si>
  <si>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</si>
  <si>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</si>
  <si>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</si>
  <si>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</si>
  <si>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</si>
  <si>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</si>
  <si>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</si>
  <si>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</si>
  <si>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</si>
  <si>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</si>
  <si>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</si>
  <si>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</si>
  <si>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</si>
  <si>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</si>
  <si>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</si>
  <si>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</si>
  <si>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</si>
  <si>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</si>
  <si>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</si>
  <si>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</si>
  <si>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</si>
  <si>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</si>
  <si>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</si>
  <si>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</si>
  <si>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</si>
  <si>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</si>
  <si>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</si>
  <si>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</si>
  <si>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</si>
  <si>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</si>
  <si>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</si>
  <si>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</si>
  <si>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</si>
  <si>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</si>
  <si>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</si>
  <si>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</si>
  <si>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</si>
  <si>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</si>
  <si>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</si>
  <si>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</si>
  <si>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</si>
  <si>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</si>
  <si>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</si>
  <si>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</si>
  <si>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</si>
  <si>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</si>
  <si>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</si>
  <si>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</si>
  <si>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</si>
  <si>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</si>
  <si>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</si>
  <si>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</si>
  <si>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</si>
  <si>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</si>
  <si>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</si>
  <si>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</si>
  <si>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</si>
  <si>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</si>
  <si>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</si>
  <si>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</si>
  <si>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</si>
  <si>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</si>
  <si>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</si>
  <si>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</si>
  <si>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</si>
  <si>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</si>
  <si>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</si>
  <si>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</si>
  <si>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</si>
  <si>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</si>
  <si>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</si>
  <si>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</si>
  <si>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</si>
  <si>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</si>
  <si>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</si>
  <si>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</si>
  <si>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</si>
  <si>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</si>
  <si>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</si>
  <si>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</si>
  <si>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</si>
  <si>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</si>
  <si>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</si>
  <si>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</si>
  <si>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</si>
  <si>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</si>
  <si>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</si>
  <si>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</si>
  <si>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</si>
  <si>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</si>
  <si>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</si>
  <si>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</si>
  <si>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</si>
  <si>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</si>
  <si>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</si>
  <si>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</si>
  <si>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</si>
  <si>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</si>
  <si>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</si>
  <si>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</si>
  <si>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</si>
  <si>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</si>
  <si>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</si>
  <si>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</si>
  <si>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</si>
  <si>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</si>
  <si>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</si>
  <si>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</si>
  <si>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</si>
  <si>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</si>
  <si>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</si>
  <si>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</si>
  <si>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</si>
  <si>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</si>
  <si>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</si>
  <si>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</si>
  <si>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</si>
  <si>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</si>
  <si>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</si>
  <si>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</si>
  <si>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</si>
  <si>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</si>
  <si>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</si>
  <si>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</si>
  <si>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</si>
  <si>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</si>
  <si>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</si>
  <si>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</si>
  <si>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</si>
  <si>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</si>
  <si>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</si>
  <si>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</si>
  <si>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</si>
  <si>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</si>
  <si>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</si>
  <si>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</si>
  <si>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</si>
  <si>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</si>
  <si>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</si>
  <si>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</si>
  <si>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</si>
  <si>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</si>
  <si>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</si>
  <si>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</si>
  <si>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</si>
  <si>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</si>
  <si>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</si>
  <si>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</si>
  <si>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</si>
  <si>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</si>
  <si>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</si>
  <si>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</si>
  <si>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</si>
  <si>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</si>
  <si>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</si>
  <si>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</si>
  <si>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</si>
  <si>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</si>
  <si>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</si>
  <si>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</si>
  <si>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</si>
  <si>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</si>
  <si>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</si>
  <si>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</si>
  <si>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</si>
  <si>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</si>
  <si>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</si>
  <si>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</si>
  <si>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</si>
  <si>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</si>
  <si>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</si>
  <si>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</si>
  <si>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</si>
  <si>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</si>
  <si>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</si>
  <si>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</si>
  <si>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</si>
  <si>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</si>
  <si>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</si>
  <si>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</si>
  <si>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</si>
  <si>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</si>
  <si>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</si>
  <si>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</si>
  <si>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</si>
  <si>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</si>
  <si>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</si>
  <si>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</si>
  <si>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</si>
  <si>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</si>
  <si>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</si>
  <si>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</si>
  <si>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</si>
  <si>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</si>
  <si>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</si>
  <si>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</si>
  <si>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</si>
  <si>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</si>
  <si>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</si>
  <si>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</si>
  <si>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</si>
  <si>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</si>
  <si>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</si>
  <si>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</si>
  <si>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</si>
  <si>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</si>
  <si>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</si>
  <si>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</si>
  <si>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</si>
  <si>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</si>
  <si>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</si>
  <si>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</si>
  <si>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</si>
  <si>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</si>
  <si>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</si>
  <si>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</si>
  <si>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</si>
  <si>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</si>
  <si>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</si>
  <si>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</si>
  <si>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</si>
  <si>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</si>
  <si>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</si>
  <si>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</si>
  <si>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</si>
  <si>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</si>
  <si>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</si>
  <si>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</si>
  <si>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</si>
  <si>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</si>
  <si>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</si>
  <si>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</si>
  <si>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</si>
  <si>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</si>
  <si>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</si>
  <si>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</si>
  <si>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</si>
  <si>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</si>
  <si>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</si>
  <si>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</si>
  <si>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</si>
  <si>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</si>
  <si>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</si>
  <si>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</si>
  <si>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</si>
  <si>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</si>
  <si>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</si>
  <si>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</si>
  <si>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</si>
  <si>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</si>
  <si>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</si>
  <si>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</si>
  <si>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</si>
  <si>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</si>
  <si>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</si>
  <si>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</si>
  <si>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</si>
  <si>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</si>
  <si>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</si>
  <si>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</si>
  <si>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</si>
  <si>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</si>
  <si>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</si>
  <si>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</si>
  <si>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</si>
  <si>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</si>
  <si>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</si>
  <si>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</si>
  <si>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</si>
  <si>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</si>
  <si>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</si>
  <si>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</si>
  <si>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</si>
  <si>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</si>
  <si>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</si>
  <si>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</si>
  <si>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</si>
  <si>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</si>
  <si>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</si>
  <si>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</si>
  <si>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</si>
  <si>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</si>
  <si>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</si>
  <si>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</si>
  <si>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</si>
  <si>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</si>
  <si>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</si>
  <si>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</si>
  <si>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</si>
  <si>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</si>
  <si>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</si>
  <si>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</si>
  <si>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</si>
  <si>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</si>
  <si>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</si>
  <si>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</si>
  <si>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</si>
  <si>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</si>
  <si>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</si>
  <si>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</si>
  <si>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</si>
  <si>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</si>
  <si>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</si>
  <si>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</si>
  <si>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</si>
  <si>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</si>
  <si>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</si>
  <si>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</si>
  <si>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</si>
  <si>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</si>
  <si>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</si>
  <si>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</si>
  <si>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</si>
  <si>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</si>
  <si>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</si>
  <si>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</si>
  <si>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</si>
  <si>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</si>
  <si>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</si>
  <si>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</si>
  <si>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</si>
  <si>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</si>
  <si>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</si>
  <si>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</si>
  <si>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</si>
  <si>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</si>
  <si>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</si>
  <si>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</si>
  <si>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</si>
  <si>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</si>
  <si>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</si>
  <si>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</si>
  <si>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</si>
  <si>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</si>
  <si>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</si>
  <si>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</si>
  <si>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</si>
  <si>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</si>
  <si>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</si>
  <si>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</si>
  <si>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</si>
  <si>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</si>
  <si>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</si>
  <si>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</si>
  <si>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</si>
  <si>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</si>
  <si>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</si>
  <si>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</si>
  <si>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</si>
  <si>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</si>
  <si>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</si>
  <si>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</si>
  <si>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</si>
  <si>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</si>
  <si>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</si>
  <si>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</si>
  <si>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</si>
  <si>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</si>
  <si>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</si>
  <si>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</si>
  <si>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</si>
  <si>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</si>
  <si>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</si>
  <si>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</si>
  <si>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</si>
  <si>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</si>
  <si>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</si>
  <si>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</si>
  <si>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</si>
  <si>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</si>
  <si>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</si>
  <si>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</si>
  <si>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</si>
  <si>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</si>
  <si>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</si>
  <si>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</si>
  <si>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</si>
  <si>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</si>
  <si>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</si>
  <si>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</si>
  <si>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</si>
  <si>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</si>
  <si>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</si>
  <si>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</si>
  <si>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</si>
  <si>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</si>
  <si>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</si>
  <si>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</si>
  <si>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</si>
  <si>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</si>
  <si>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</si>
  <si>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</si>
  <si>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</si>
  <si>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</si>
  <si>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</si>
  <si>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</si>
  <si>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</si>
  <si>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</si>
  <si>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</si>
  <si>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</si>
  <si>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</si>
  <si>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</si>
  <si>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</si>
  <si>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</si>
  <si>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</si>
  <si>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</si>
  <si>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</si>
  <si>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</si>
  <si>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</si>
  <si>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</si>
  <si>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</si>
  <si>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</si>
  <si>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</si>
  <si>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</si>
  <si>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</si>
  <si>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</si>
  <si>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</si>
  <si>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</si>
  <si>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</si>
  <si>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</si>
  <si>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</si>
  <si>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</si>
  <si>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</si>
  <si>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</si>
  <si>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</si>
  <si>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</si>
  <si>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</si>
  <si>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</si>
  <si>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</si>
  <si>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</si>
  <si>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</si>
  <si>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</si>
  <si>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</si>
  <si>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</si>
  <si>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</si>
  <si>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</si>
  <si>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</si>
  <si>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</si>
  <si>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</si>
  <si>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</si>
  <si>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</si>
  <si>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</si>
  <si>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</si>
  <si>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</si>
  <si>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</si>
  <si>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</si>
  <si>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</si>
  <si>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</si>
  <si>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</si>
  <si>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</si>
  <si>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</si>
  <si>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</si>
  <si>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</si>
  <si>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</si>
  <si>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</si>
  <si>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</si>
  <si>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</si>
  <si>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</si>
  <si>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</si>
  <si>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</si>
  <si>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</si>
  <si>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</si>
  <si>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</si>
  <si>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</si>
  <si>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</si>
  <si>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</si>
  <si>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</si>
  <si>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</si>
  <si>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</si>
  <si>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</si>
  <si>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</si>
  <si>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</si>
  <si>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</si>
  <si>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</si>
  <si>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</si>
  <si>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</si>
  <si>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</si>
  <si>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</si>
  <si>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</si>
  <si>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</si>
  <si>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</si>
  <si>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</si>
  <si>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</si>
  <si>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</si>
  <si>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</si>
  <si>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</si>
  <si>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</si>
  <si>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</si>
  <si>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</si>
  <si>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</si>
  <si>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</si>
  <si>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</si>
  <si>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</si>
  <si>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</si>
  <si>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</si>
  <si>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</si>
  <si>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</si>
  <si>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</si>
  <si>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</si>
  <si>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</si>
  <si>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</si>
  <si>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</si>
  <si>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</si>
  <si>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</si>
  <si>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</si>
  <si>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</si>
  <si>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</si>
  <si>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</si>
  <si>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</si>
  <si>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</si>
  <si>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</si>
  <si>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</si>
  <si>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</si>
  <si>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</si>
  <si>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</si>
  <si>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</si>
  <si>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</si>
  <si>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</si>
  <si>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</si>
  <si>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</si>
  <si>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</si>
  <si>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</si>
  <si>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</si>
  <si>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</si>
  <si>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</si>
  <si>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</si>
  <si>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</si>
  <si>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</si>
  <si>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</si>
  <si>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</si>
  <si>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</si>
  <si>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</si>
  <si>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</si>
  <si>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</si>
  <si>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</si>
  <si>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</si>
  <si>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</si>
  <si>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</si>
  <si>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</si>
  <si>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</si>
  <si>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</si>
  <si>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</si>
  <si>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</si>
  <si>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</si>
  <si>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</si>
  <si>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</si>
  <si>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</si>
  <si>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</si>
  <si>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</si>
  <si>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</si>
  <si>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</si>
  <si>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</si>
  <si>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</si>
  <si>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</si>
  <si>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</si>
  <si>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</si>
  <si>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</si>
  <si>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</si>
  <si>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</si>
  <si>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</si>
  <si>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</si>
  <si>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</si>
  <si>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</si>
  <si>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</si>
  <si>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</si>
  <si>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</si>
  <si>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</si>
  <si>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</si>
  <si>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</si>
  <si>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</si>
  <si>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</si>
  <si>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</si>
  <si>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</si>
  <si>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</si>
  <si>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</si>
  <si>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</si>
  <si>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</si>
  <si>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</si>
  <si>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</si>
  <si>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</si>
  <si>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</si>
  <si>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</si>
  <si>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</si>
  <si>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</si>
  <si>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</si>
  <si>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</si>
  <si>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</si>
  <si>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</si>
  <si>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</si>
  <si>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</si>
  <si>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</si>
  <si>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</si>
  <si>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</si>
  <si>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</si>
  <si>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</si>
  <si>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</si>
  <si>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</si>
  <si>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</si>
  <si>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</si>
  <si>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</si>
  <si>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</si>
  <si>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</si>
  <si>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</si>
  <si>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</si>
  <si>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</si>
  <si>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</si>
  <si>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</si>
  <si>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</si>
  <si>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</si>
  <si>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</si>
  <si>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</si>
  <si>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</si>
  <si>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</si>
  <si>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</si>
  <si>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</si>
  <si>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</si>
  <si>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</si>
  <si>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</si>
  <si>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</si>
  <si>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</si>
  <si>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</si>
  <si>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</si>
  <si>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</si>
  <si>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</si>
  <si>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</si>
  <si>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</si>
  <si>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</si>
  <si>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</si>
  <si>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</si>
  <si>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</si>
  <si>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</si>
  <si>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</si>
  <si>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</si>
  <si>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</si>
  <si>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</si>
  <si>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</si>
  <si>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</si>
  <si>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</si>
  <si>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</si>
  <si>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</si>
  <si>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</si>
  <si>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</si>
  <si>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</si>
  <si>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</si>
  <si>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</si>
  <si>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</si>
  <si>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</si>
  <si>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</si>
  <si>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</si>
  <si>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</si>
  <si>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</si>
  <si>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</si>
  <si>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</si>
  <si>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</si>
  <si>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</si>
  <si>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</si>
  <si>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</si>
  <si>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</si>
  <si>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</si>
  <si>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</si>
  <si>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</si>
  <si>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</si>
  <si>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</si>
  <si>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</si>
  <si>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</si>
  <si>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</si>
  <si>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</si>
  <si>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</si>
  <si>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</si>
  <si>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</si>
  <si>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</si>
  <si>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</si>
  <si>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</si>
  <si>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</si>
  <si>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</si>
  <si>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</si>
  <si>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</si>
  <si>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</si>
  <si>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</si>
  <si>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</si>
  <si>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</si>
  <si>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</si>
  <si>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</si>
  <si>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</si>
  <si>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</si>
  <si>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</si>
  <si>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</si>
  <si>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</si>
  <si>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</si>
  <si>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</si>
  <si>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</si>
  <si>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</si>
  <si>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</si>
  <si>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</si>
  <si>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</si>
  <si>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</si>
  <si>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</si>
  <si>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</si>
  <si>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</si>
  <si>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</si>
  <si>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</si>
  <si>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</si>
  <si>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</si>
  <si>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</si>
  <si>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</si>
  <si>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</si>
  <si>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</si>
  <si>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</si>
  <si>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</si>
  <si>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</si>
  <si>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</si>
  <si>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</si>
  <si>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</si>
  <si>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</si>
  <si>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</si>
  <si>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</si>
  <si>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</si>
  <si>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</si>
  <si>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</si>
  <si>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</si>
  <si>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</si>
  <si>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</si>
  <si>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</si>
  <si>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</si>
  <si>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</si>
  <si>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</si>
  <si>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</si>
  <si>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</si>
  <si>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</si>
  <si>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</si>
  <si>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</si>
  <si>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</si>
  <si>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</si>
  <si>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</si>
  <si>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</si>
  <si>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</si>
  <si>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</si>
  <si>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</si>
  <si>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</si>
  <si>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</si>
  <si>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</si>
  <si>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</si>
  <si>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</si>
  <si>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</si>
  <si>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</si>
  <si>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</si>
  <si>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</si>
  <si>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</si>
  <si>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</si>
  <si>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</si>
  <si>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</si>
  <si>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</si>
  <si>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</si>
  <si>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</si>
  <si>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</si>
  <si>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</si>
  <si>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</si>
  <si>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</si>
  <si>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</si>
  <si>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</si>
  <si>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</si>
  <si>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</si>
  <si>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</si>
  <si>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</si>
  <si>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</si>
  <si>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</si>
  <si>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</si>
  <si>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</si>
  <si>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</si>
  <si>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</si>
  <si>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</si>
  <si>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</si>
  <si>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</si>
  <si>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</si>
  <si>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</si>
  <si>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</si>
  <si>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</si>
  <si>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</si>
  <si>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</si>
  <si>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</si>
  <si>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</si>
  <si>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</si>
  <si>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</si>
  <si>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</si>
  <si>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</si>
  <si>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</si>
  <si>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</si>
  <si>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</si>
  <si>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</si>
  <si>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</si>
  <si>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</si>
  <si>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</si>
  <si>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</si>
  <si>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</si>
  <si>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</si>
  <si>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</si>
  <si>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</si>
  <si>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</si>
  <si>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</si>
  <si>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</si>
  <si>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</si>
  <si>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</si>
  <si>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</si>
  <si>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</si>
  <si>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</si>
  <si>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</si>
  <si>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</si>
  <si>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</si>
  <si>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</si>
  <si>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</si>
  <si>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</si>
  <si>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</si>
  <si>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</si>
  <si>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</si>
  <si>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</si>
  <si>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</si>
  <si>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</si>
  <si>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</si>
  <si>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</si>
  <si>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</si>
  <si>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</si>
  <si>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</si>
  <si>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</si>
  <si>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</si>
  <si>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</si>
  <si>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</si>
  <si>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</si>
  <si>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</si>
  <si>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</si>
  <si>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</si>
  <si>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</si>
  <si>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</si>
  <si>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</si>
  <si>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</si>
  <si>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</si>
  <si>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</si>
  <si>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</si>
  <si>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</si>
  <si>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</si>
  <si>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</si>
  <si>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</si>
  <si>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</si>
  <si>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</si>
  <si>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</si>
  <si>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</si>
  <si>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</si>
  <si>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</si>
  <si>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</si>
  <si>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</si>
  <si>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</si>
  <si>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</si>
  <si>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</si>
  <si>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</si>
  <si>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</si>
  <si>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</si>
  <si>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</si>
  <si>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</si>
  <si>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</si>
  <si>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</si>
  <si>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</si>
  <si>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</si>
  <si>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</si>
  <si>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</si>
  <si>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</si>
  <si>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</si>
  <si>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</si>
  <si>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</si>
  <si>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</si>
  <si>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</si>
  <si>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</si>
  <si>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</si>
  <si>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</si>
  <si>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</si>
  <si>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</si>
  <si>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</si>
  <si>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</si>
  <si>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</si>
  <si>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</si>
  <si>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</si>
  <si>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</si>
  <si>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</si>
  <si>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</si>
  <si>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</si>
  <si>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</si>
  <si>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</si>
  <si>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</si>
  <si>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</si>
  <si>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</si>
  <si>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</si>
  <si>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</si>
  <si>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</si>
  <si>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</si>
  <si>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</si>
  <si>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</si>
  <si>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</si>
  <si>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</si>
  <si>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</si>
  <si>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</si>
  <si>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</si>
  <si>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</si>
  <si>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</si>
  <si>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</si>
  <si>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</si>
  <si>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</si>
  <si>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</si>
  <si>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</si>
  <si>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</si>
  <si>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</si>
  <si>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</si>
  <si>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</si>
  <si>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</si>
  <si>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</si>
  <si>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</si>
  <si>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</si>
  <si>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</si>
  <si>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</si>
  <si>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</si>
  <si>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</si>
  <si>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</si>
  <si>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</si>
  <si>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</si>
  <si>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</si>
  <si>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</si>
  <si>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</si>
  <si>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</si>
  <si>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</si>
  <si>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</si>
  <si>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</si>
  <si>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</si>
  <si>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</si>
  <si>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</si>
  <si>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</si>
  <si>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</si>
  <si>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</si>
  <si>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</si>
  <si>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</si>
  <si>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</si>
  <si>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</si>
  <si>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</si>
  <si>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</si>
  <si>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</si>
  <si>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</si>
  <si>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</si>
  <si>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</si>
  <si>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</si>
  <si>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</si>
  <si>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</si>
  <si>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</si>
  <si>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</si>
  <si>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</si>
  <si>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</si>
  <si>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</si>
  <si>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</si>
  <si>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</si>
  <si>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</si>
  <si>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</si>
  <si>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</si>
  <si>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</si>
  <si>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</si>
  <si>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</si>
  <si>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</si>
  <si>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</si>
  <si>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</si>
  <si>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</si>
  <si>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</si>
  <si>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</si>
  <si>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</si>
  <si>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</si>
  <si>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</si>
  <si>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</si>
  <si>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</si>
  <si>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</si>
  <si>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</si>
  <si>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</si>
  <si>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</si>
  <si>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</si>
  <si>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</si>
  <si>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</si>
  <si>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</si>
  <si>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</si>
  <si>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</si>
  <si>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</si>
  <si>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</si>
  <si>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</si>
  <si>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</si>
  <si>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</si>
  <si>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</si>
  <si>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</si>
  <si>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</si>
  <si>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</si>
  <si>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</si>
  <si>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</si>
  <si>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</si>
  <si>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</si>
  <si>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</si>
  <si>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</si>
  <si>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</si>
  <si>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</si>
  <si>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</si>
  <si>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</si>
  <si>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</si>
  <si>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</si>
  <si>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</si>
  <si>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</si>
  <si>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</si>
  <si>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</si>
  <si>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</si>
  <si>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</si>
  <si>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</si>
  <si>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</si>
  <si>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</si>
  <si>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</si>
  <si>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</si>
  <si>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</si>
  <si>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</si>
  <si>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</si>
  <si>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</si>
  <si>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</si>
  <si>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</si>
  <si>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</si>
  <si>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</si>
  <si>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</si>
  <si>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</si>
  <si>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</si>
  <si>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</si>
  <si>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</si>
  <si>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</si>
  <si>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</si>
  <si>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</si>
  <si>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</si>
  <si>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</si>
  <si>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</si>
  <si>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</si>
  <si>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</si>
  <si>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</si>
  <si>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</si>
  <si>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</si>
  <si>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</si>
  <si>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</si>
  <si>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</si>
  <si>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</si>
  <si>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</si>
  <si>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</si>
  <si>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</si>
  <si>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</si>
  <si>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</si>
  <si>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</si>
  <si>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</si>
  <si>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</si>
  <si>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</si>
  <si>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</si>
  <si>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</si>
  <si>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</si>
  <si>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</si>
  <si>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</si>
  <si>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</si>
  <si>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</si>
  <si>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</si>
  <si>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</si>
  <si>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</si>
  <si>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</si>
  <si>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</si>
  <si>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</si>
  <si>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</si>
  <si>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</si>
  <si>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</si>
  <si>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</si>
  <si>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</si>
  <si>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</si>
  <si>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</si>
  <si>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</si>
  <si>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</si>
  <si>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</si>
  <si>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</si>
  <si>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</si>
  <si>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</si>
  <si>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</si>
  <si>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</si>
  <si>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</si>
  <si>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</si>
  <si>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</si>
  <si>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</si>
  <si>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</si>
  <si>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</si>
  <si>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</si>
  <si>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</si>
  <si>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</si>
  <si>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</si>
  <si>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</si>
  <si>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</si>
  <si>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</si>
  <si>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</si>
  <si>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</si>
  <si>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</si>
  <si>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</si>
  <si>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</si>
  <si>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</si>
  <si>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</si>
  <si>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</si>
  <si>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</si>
  <si>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</si>
  <si>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</si>
  <si>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</si>
  <si>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</si>
  <si>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</si>
  <si>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</si>
  <si>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</si>
  <si>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</si>
  <si>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</si>
  <si>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</si>
  <si>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</si>
  <si>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</si>
  <si>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</si>
  <si>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</si>
  <si>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</si>
  <si>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</si>
  <si>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</si>
  <si>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</si>
  <si>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</si>
  <si>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</si>
  <si>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</si>
  <si>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</si>
  <si>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</si>
  <si>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</si>
  <si>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</si>
  <si>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</si>
  <si>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</si>
  <si>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</si>
  <si>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</si>
  <si>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</si>
  <si>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</si>
  <si>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</si>
  <si>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</si>
  <si>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</si>
  <si>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</si>
  <si>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</si>
  <si>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</si>
  <si>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</si>
  <si>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</si>
  <si>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</si>
  <si>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</si>
  <si>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</si>
  <si>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</si>
  <si>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</si>
  <si>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</si>
  <si>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</si>
  <si>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</si>
  <si>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</si>
  <si>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</si>
  <si>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</si>
  <si>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</si>
  <si>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</si>
  <si>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</si>
  <si>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</si>
  <si>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</si>
  <si>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</si>
  <si>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</si>
  <si>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</si>
  <si>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</si>
  <si>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</si>
  <si>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</si>
  <si>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</si>
  <si>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</si>
  <si>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</si>
  <si>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</si>
  <si>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</si>
  <si>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</si>
  <si>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</si>
  <si>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</si>
  <si>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</si>
  <si>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</si>
  <si>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</si>
  <si>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</si>
  <si>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</si>
  <si>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</si>
  <si>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</si>
  <si>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</si>
  <si>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</si>
  <si>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</si>
  <si>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</si>
  <si>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</si>
  <si>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</si>
  <si>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</si>
  <si>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</si>
  <si>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</si>
  <si>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</si>
  <si>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</si>
  <si>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</si>
  <si>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</si>
  <si>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</si>
  <si>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</si>
  <si>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</si>
  <si>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</si>
  <si>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</si>
  <si>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</si>
  <si>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</si>
  <si>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</si>
  <si>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</si>
  <si>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</si>
  <si>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</si>
  <si>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</si>
  <si>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</si>
  <si>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</si>
  <si>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</si>
  <si>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</si>
  <si>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</si>
  <si>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</si>
  <si>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</si>
  <si>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</si>
  <si>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</si>
  <si>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</si>
  <si>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</si>
  <si>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</si>
  <si>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</si>
  <si>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</si>
  <si>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</si>
  <si>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</si>
  <si>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</si>
  <si>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</si>
  <si>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</si>
  <si>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</si>
  <si>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</si>
  <si>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</si>
  <si>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</si>
  <si>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</si>
  <si>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</si>
  <si>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</si>
  <si>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</si>
  <si>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</si>
  <si>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</si>
  <si>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</si>
  <si>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</si>
  <si>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</si>
  <si>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</si>
  <si>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</si>
  <si>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</si>
  <si>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</si>
  <si>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</si>
  <si>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</si>
  <si>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</si>
  <si>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</si>
  <si>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</si>
  <si>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</si>
  <si>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</si>
  <si>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</si>
  <si>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</si>
  <si>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</si>
  <si>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</si>
  <si>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</si>
  <si>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</si>
  <si>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</si>
  <si>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</si>
  <si>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</si>
  <si>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</si>
  <si>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</si>
  <si>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</si>
  <si>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</si>
  <si>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</si>
  <si>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</si>
  <si>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</si>
  <si>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</si>
  <si>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</si>
  <si>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</si>
  <si>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</si>
  <si>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</si>
  <si>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</si>
  <si>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</si>
  <si>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</si>
  <si>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</si>
  <si>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</si>
  <si>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</si>
  <si>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</si>
  <si>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</si>
  <si>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</si>
  <si>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</si>
  <si>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</si>
  <si>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</si>
  <si>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</si>
  <si>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</si>
  <si>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</si>
  <si>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</si>
  <si>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</si>
  <si>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</si>
  <si>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</si>
  <si>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</si>
  <si>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</si>
  <si>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</si>
  <si>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</si>
  <si>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</si>
  <si>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</si>
  <si>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</si>
  <si>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</si>
  <si>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</si>
  <si>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</si>
  <si>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</si>
  <si>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</si>
  <si>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</si>
  <si>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</si>
  <si>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</si>
  <si>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</si>
  <si>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</si>
  <si>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</si>
  <si>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</si>
  <si>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</si>
  <si>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</si>
  <si>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</si>
  <si>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</si>
  <si>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</si>
  <si>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</si>
  <si>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</si>
  <si>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</si>
  <si>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</si>
  <si>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</si>
  <si>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</si>
  <si>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</si>
  <si>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</si>
  <si>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</si>
  <si>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</si>
  <si>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</si>
  <si>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</si>
  <si>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</si>
  <si>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</si>
  <si>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</si>
  <si>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</si>
  <si>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</si>
  <si>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</si>
  <si>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</si>
  <si>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</si>
  <si>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</si>
  <si>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</si>
  <si>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</si>
  <si>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</si>
  <si>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</si>
  <si>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</si>
  <si>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</si>
  <si>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</si>
  <si>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</si>
  <si>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</si>
  <si>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</si>
  <si>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</si>
  <si>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</si>
  <si>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</si>
  <si>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</si>
  <si>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</si>
  <si>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</si>
  <si>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</si>
  <si>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</si>
  <si>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</si>
  <si>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</si>
  <si>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</si>
  <si>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</si>
  <si>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</si>
  <si>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</si>
  <si>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</si>
  <si>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</si>
  <si>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</si>
  <si>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</si>
  <si>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</si>
  <si>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</si>
  <si>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</si>
  <si>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</si>
  <si>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</si>
  <si>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</si>
  <si>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</si>
  <si>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</si>
  <si>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</si>
  <si>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</si>
  <si>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</si>
  <si>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</si>
  <si>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</si>
  <si>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</si>
  <si>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</si>
  <si>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</si>
  <si>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</si>
  <si>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</si>
  <si>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</si>
  <si>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</si>
  <si>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</si>
  <si>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</si>
  <si>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</si>
  <si>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</si>
  <si>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</si>
  <si>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</si>
  <si>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</si>
  <si>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</si>
  <si>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</si>
  <si>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</si>
  <si>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</si>
  <si>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</si>
  <si>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</si>
  <si>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</si>
  <si>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</si>
  <si>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</si>
  <si>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</si>
  <si>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</si>
  <si>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</si>
  <si>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</si>
  <si>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</si>
  <si>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</si>
  <si>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</si>
  <si>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</si>
  <si>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</si>
  <si>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</si>
  <si>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</si>
  <si>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</si>
  <si>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</si>
  <si>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</si>
  <si>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</si>
  <si>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</si>
  <si>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</si>
  <si>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</si>
  <si>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</si>
  <si>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</si>
  <si>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</si>
  <si>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</si>
  <si>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</si>
  <si>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</si>
  <si>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</si>
  <si>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</si>
  <si>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</si>
  <si>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</si>
  <si>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</si>
  <si>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</si>
  <si>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</si>
  <si>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</si>
  <si>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</si>
  <si>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</si>
  <si>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</si>
  <si>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</si>
  <si>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</si>
  <si>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</si>
  <si>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</si>
  <si>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</si>
  <si>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</si>
  <si>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</si>
  <si>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</si>
  <si>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</si>
  <si>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</si>
  <si>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</si>
  <si>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</si>
  <si>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</si>
  <si>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</si>
  <si>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</si>
  <si>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</si>
  <si>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</si>
  <si>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</si>
  <si>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</si>
  <si>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</si>
  <si>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</si>
  <si>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</si>
  <si>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</si>
  <si>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</si>
  <si>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</si>
  <si>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</si>
  <si>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</si>
  <si>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</si>
  <si>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</si>
  <si>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</si>
  <si>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</si>
  <si>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</si>
  <si>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</si>
  <si>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</si>
  <si>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</si>
  <si>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</si>
  <si>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</si>
  <si>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</si>
  <si>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</si>
  <si>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</si>
  <si>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</si>
  <si>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</si>
  <si>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</si>
  <si>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</si>
  <si>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</si>
  <si>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</si>
  <si>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</si>
  <si>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</si>
  <si>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</si>
  <si>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</si>
  <si>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</si>
  <si>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</si>
  <si>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</si>
  <si>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</si>
  <si>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</si>
  <si>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</si>
  <si>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</si>
  <si>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</si>
  <si>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</si>
  <si>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</si>
  <si>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</si>
  <si>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</si>
  <si>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</si>
  <si>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</si>
  <si>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</si>
  <si>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</si>
  <si>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</si>
  <si>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</si>
  <si>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</si>
  <si>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</si>
  <si>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</si>
  <si>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</si>
  <si>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</si>
  <si>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</si>
  <si>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</si>
  <si>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</si>
  <si>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</si>
  <si>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</si>
  <si>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</si>
  <si>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</si>
  <si>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</si>
  <si>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</si>
  <si>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</si>
  <si>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</si>
  <si>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</si>
  <si>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</si>
  <si>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</si>
  <si>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</si>
  <si>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</si>
  <si>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</si>
  <si>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</si>
  <si>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</si>
  <si>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</si>
  <si>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</si>
  <si>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</si>
  <si>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</si>
  <si>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</si>
  <si>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</si>
  <si>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</si>
  <si>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</si>
  <si>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</si>
  <si>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</si>
  <si>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</si>
  <si>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</si>
  <si>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</si>
  <si>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</si>
  <si>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</si>
  <si>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</si>
  <si>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</si>
  <si>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</si>
  <si>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</si>
  <si>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</si>
  <si>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</si>
  <si>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</si>
  <si>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</si>
  <si>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</si>
  <si>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</si>
  <si>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</si>
  <si>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</si>
  <si>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</si>
  <si>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</si>
  <si>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</si>
  <si>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</si>
  <si>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</si>
  <si>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</si>
  <si>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</si>
  <si>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</si>
  <si>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</si>
  <si>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</si>
  <si>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</si>
  <si>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</si>
  <si>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</si>
  <si>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</si>
  <si>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</si>
  <si>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</si>
  <si>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</si>
  <si>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</si>
  <si>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</si>
  <si>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</si>
  <si>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</si>
  <si>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</si>
  <si>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</si>
  <si>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</si>
  <si>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</si>
  <si>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</si>
  <si>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</si>
  <si>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</si>
  <si>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</si>
  <si>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</si>
  <si>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</si>
  <si>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</si>
  <si>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</si>
  <si>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</si>
  <si>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</si>
  <si>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</si>
  <si>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</si>
  <si>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</si>
  <si>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</si>
  <si>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</si>
  <si>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</si>
  <si>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</si>
  <si>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</si>
  <si>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</si>
  <si>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</si>
  <si>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</si>
  <si>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</si>
  <si>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</si>
  <si>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</si>
  <si>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</si>
  <si>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</si>
  <si>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</si>
  <si>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</si>
  <si>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</si>
  <si>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</si>
  <si>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</si>
  <si>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</si>
  <si>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</si>
  <si>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</si>
  <si>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</si>
  <si>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</si>
  <si>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</si>
  <si>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</si>
  <si>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</si>
  <si>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</si>
  <si>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</si>
  <si>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</si>
  <si>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</si>
  <si>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</si>
  <si>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</si>
  <si>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</si>
  <si>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</si>
  <si>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</si>
  <si>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</si>
  <si>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</si>
  <si>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</si>
  <si>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</si>
  <si>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</si>
  <si>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</si>
  <si>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</si>
  <si>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</si>
  <si>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</si>
  <si>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</si>
  <si>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</si>
  <si>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</si>
  <si>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</si>
  <si>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</si>
  <si>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</si>
  <si>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</si>
  <si>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</si>
  <si>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</si>
  <si>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</si>
  <si>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</si>
  <si>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</si>
  <si>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</si>
  <si>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</si>
  <si>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</si>
  <si>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</si>
  <si>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</si>
  <si>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</si>
  <si>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</si>
  <si>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</si>
  <si>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</si>
  <si>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</si>
  <si>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</si>
  <si>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</si>
  <si>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</si>
  <si>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</si>
  <si>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</si>
  <si>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</si>
  <si>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</si>
  <si>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</si>
  <si>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</si>
  <si>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</si>
  <si>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</si>
  <si>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</si>
  <si>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</si>
  <si>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</si>
  <si>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</si>
  <si>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</si>
  <si>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</si>
  <si>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</si>
  <si>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</si>
  <si>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</si>
  <si>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</si>
  <si>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</si>
  <si>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</si>
  <si>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</si>
  <si>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</si>
  <si>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</si>
  <si>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</si>
  <si>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</si>
  <si>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</si>
  <si>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</si>
  <si>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</si>
  <si>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</si>
  <si>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</si>
  <si>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</si>
  <si>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</si>
  <si>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</si>
  <si>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</si>
  <si>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</si>
  <si>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</si>
  <si>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</si>
  <si>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</si>
  <si>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</si>
  <si>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</si>
  <si>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</si>
  <si>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</si>
  <si>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</si>
  <si>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</si>
  <si>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</si>
  <si>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</si>
  <si>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</si>
  <si>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</si>
  <si>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</si>
  <si>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</si>
  <si>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</si>
  <si>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</si>
  <si>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</si>
  <si>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</si>
  <si>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</si>
  <si>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</si>
  <si>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</si>
  <si>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</si>
  <si>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</si>
  <si>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</si>
  <si>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</si>
  <si>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</si>
  <si>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</si>
  <si>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</si>
  <si>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</si>
  <si>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</si>
  <si>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</si>
  <si>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</si>
  <si>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</si>
  <si>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</si>
  <si>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</si>
  <si>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</si>
  <si>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</si>
  <si>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</si>
  <si>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</si>
  <si>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</si>
  <si>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</si>
  <si>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</si>
  <si>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</si>
  <si>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</si>
  <si>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</si>
  <si>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</si>
  <si>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</si>
  <si>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</si>
  <si>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</si>
  <si>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</si>
  <si>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</si>
  <si>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</si>
  <si>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</si>
  <si>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</si>
  <si>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</si>
  <si>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</si>
  <si>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</si>
  <si>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</si>
  <si>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</si>
  <si>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</si>
  <si>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</si>
  <si>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</si>
  <si>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</si>
  <si>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</si>
  <si>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</si>
  <si>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</si>
  <si>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</si>
  <si>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</si>
  <si>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</si>
  <si>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</si>
  <si>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</si>
  <si>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</si>
  <si>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</si>
  <si>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</si>
  <si>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</si>
  <si>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</si>
  <si>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</si>
  <si>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</si>
  <si>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</si>
  <si>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</si>
  <si>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</si>
  <si>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</si>
  <si>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</si>
  <si>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</si>
  <si>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</si>
  <si>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</si>
  <si>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</si>
  <si>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</si>
  <si>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</si>
  <si>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</si>
  <si>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</si>
  <si>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</si>
  <si>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</si>
  <si>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</si>
  <si>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</si>
  <si>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</si>
  <si>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</si>
  <si>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</si>
  <si>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</si>
  <si>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</si>
  <si>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</si>
  <si>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</si>
  <si>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</si>
  <si>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</si>
  <si>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</si>
  <si>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</si>
  <si>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</si>
  <si>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</si>
  <si>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</si>
  <si>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</si>
  <si>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</si>
  <si>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</si>
  <si>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</si>
  <si>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</si>
  <si>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</si>
  <si>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</si>
  <si>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</si>
  <si>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</si>
  <si>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</si>
  <si>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</si>
  <si>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</si>
  <si>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</si>
  <si>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</si>
  <si>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</si>
  <si>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</si>
  <si>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</si>
  <si>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</si>
  <si>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</si>
  <si>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</si>
  <si>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</si>
  <si>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</si>
  <si>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</si>
  <si>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</si>
  <si>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</si>
  <si>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</si>
  <si>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</si>
  <si>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</si>
  <si>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</si>
  <si>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</si>
  <si>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</si>
  <si>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</si>
  <si>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</si>
  <si>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</si>
  <si>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</si>
  <si>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</si>
  <si>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</si>
  <si>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</si>
  <si>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</si>
  <si>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</si>
  <si>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</si>
  <si>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</si>
  <si>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</si>
  <si>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</si>
  <si>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</si>
  <si>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</si>
  <si>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</si>
  <si>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</si>
  <si>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</si>
  <si>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</si>
  <si>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</si>
  <si>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</si>
  <si>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</si>
  <si>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</si>
  <si>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</si>
  <si>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</si>
  <si>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</si>
  <si>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</si>
  <si>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</si>
  <si>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</si>
  <si>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</si>
  <si>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</si>
  <si>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</si>
  <si>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</si>
  <si>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</si>
  <si>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</si>
  <si>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</si>
  <si>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</si>
  <si>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</si>
  <si>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</si>
  <si>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</si>
  <si>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</si>
  <si>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</si>
  <si>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</si>
  <si>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</si>
  <si>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</si>
  <si>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</si>
  <si>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</si>
  <si>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</si>
  <si>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</si>
  <si>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</si>
  <si>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</si>
  <si>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</si>
  <si>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</si>
  <si>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</si>
  <si>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</si>
  <si>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</si>
  <si>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</si>
  <si>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</si>
  <si>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</si>
  <si>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</si>
  <si>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</si>
  <si>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</si>
  <si>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</si>
  <si>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</si>
  <si>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</si>
  <si>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</si>
  <si>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</si>
  <si>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</si>
  <si>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</si>
  <si>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</si>
  <si>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</si>
  <si>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</si>
  <si>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</si>
  <si>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</si>
  <si>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</si>
  <si>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</si>
  <si>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</si>
  <si>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</si>
  <si>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</si>
  <si>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</si>
  <si>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</si>
  <si>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</si>
  <si>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</si>
  <si>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</si>
  <si>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</si>
  <si>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</si>
  <si>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</si>
  <si>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</si>
  <si>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</si>
  <si>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</si>
  <si>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</si>
  <si>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</si>
  <si>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</si>
  <si>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</si>
  <si>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</si>
  <si>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</si>
  <si>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</si>
  <si>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</si>
  <si>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</si>
  <si>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</si>
  <si>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</si>
  <si>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</si>
  <si>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</si>
  <si>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</si>
  <si>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</si>
  <si>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</si>
  <si>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</si>
  <si>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</si>
  <si>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</si>
  <si>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</si>
  <si>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</si>
  <si>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</si>
  <si>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</si>
  <si>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</si>
  <si>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</si>
  <si>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</si>
  <si>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</si>
  <si>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</si>
  <si>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</si>
  <si>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</si>
  <si>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</si>
  <si>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</si>
  <si>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</si>
  <si>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</si>
  <si>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</si>
  <si>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</si>
  <si>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</si>
  <si>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</si>
  <si>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</si>
  <si>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</si>
  <si>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</si>
  <si>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</si>
  <si>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</si>
  <si>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</si>
  <si>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</si>
  <si>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</si>
  <si>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</si>
  <si>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</si>
  <si>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</si>
  <si>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</si>
  <si>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</si>
  <si>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</si>
  <si>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</si>
  <si>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</si>
  <si>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</si>
  <si>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</si>
  <si>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</si>
  <si>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</si>
  <si>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</si>
  <si>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</si>
  <si>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</si>
  <si>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</si>
  <si>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</si>
  <si>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</si>
  <si>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</si>
  <si>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</si>
  <si>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</si>
  <si>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</si>
  <si>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</si>
  <si>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</si>
  <si>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</si>
  <si>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</si>
  <si>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</si>
  <si>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</si>
  <si>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</si>
  <si>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</si>
  <si>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</si>
  <si>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</si>
  <si>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</si>
  <si>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</si>
  <si>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</si>
  <si>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</si>
  <si>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</si>
  <si>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</si>
  <si>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</si>
  <si>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</si>
  <si>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</si>
  <si>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</si>
  <si>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</si>
  <si>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</si>
  <si>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</si>
  <si>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</si>
  <si>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</si>
  <si>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</si>
  <si>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</si>
  <si>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</si>
  <si>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</si>
  <si>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</si>
  <si>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</si>
  <si>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</si>
  <si>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</si>
  <si>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</si>
  <si>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</si>
  <si>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</si>
  <si>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</si>
  <si>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</si>
  <si>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</si>
  <si>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</si>
  <si>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</si>
  <si>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</si>
  <si>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</si>
  <si>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</si>
  <si>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</si>
  <si>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</si>
  <si>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</si>
  <si>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</si>
  <si>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</si>
  <si>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</si>
  <si>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</si>
  <si>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</si>
  <si>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</si>
  <si>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</si>
  <si>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</si>
  <si>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</si>
  <si>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</si>
  <si>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</si>
  <si>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</si>
  <si>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</si>
  <si>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</si>
  <si>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</si>
  <si>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</si>
  <si>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</si>
  <si>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</si>
  <si>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</si>
  <si>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</si>
  <si>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</si>
  <si>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</si>
  <si>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</si>
  <si>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</si>
  <si>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</si>
  <si>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</si>
  <si>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</si>
  <si>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</si>
  <si>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</si>
  <si>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</si>
  <si>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</si>
  <si>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</si>
  <si>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</si>
  <si>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</si>
  <si>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</si>
  <si>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</si>
  <si>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</si>
  <si>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</si>
  <si>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</si>
  <si>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</si>
  <si>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</si>
  <si>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</si>
  <si>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</si>
  <si>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</si>
  <si>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</si>
  <si>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</si>
  <si>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</si>
  <si>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</si>
  <si>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</si>
  <si>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</si>
  <si>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</si>
  <si>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</si>
  <si>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</si>
  <si>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</si>
  <si>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</si>
  <si>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</si>
  <si>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</si>
  <si>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</si>
  <si>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</si>
  <si>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</si>
  <si>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</si>
  <si>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</si>
  <si>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</si>
  <si>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</si>
  <si>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</si>
  <si>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</si>
  <si>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</si>
  <si>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</si>
  <si>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</si>
  <si>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</si>
  <si>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</si>
  <si>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</si>
  <si>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</si>
  <si>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</si>
  <si>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</si>
  <si>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</si>
  <si>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</si>
  <si>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</si>
  <si>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</si>
  <si>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</si>
  <si>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</si>
  <si>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</si>
  <si>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</si>
  <si>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</si>
  <si>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</si>
  <si>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</si>
  <si>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</si>
  <si>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</si>
  <si>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</si>
  <si>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</si>
  <si>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</si>
  <si>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</si>
  <si>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</si>
  <si>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</si>
  <si>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</si>
  <si>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</si>
  <si>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</si>
  <si>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</si>
  <si>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</si>
  <si>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</si>
  <si>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</si>
  <si>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</si>
  <si>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</si>
  <si>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</si>
  <si>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</si>
  <si>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</si>
  <si>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</si>
  <si>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</si>
  <si>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</si>
  <si>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</si>
  <si>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</si>
  <si>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</si>
  <si>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</si>
  <si>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</si>
  <si>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</si>
  <si>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</si>
  <si>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</si>
  <si>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</si>
  <si>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</si>
  <si>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</si>
  <si>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</si>
  <si>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</si>
  <si>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</si>
  <si>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</si>
  <si>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</si>
  <si>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</si>
  <si>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</si>
  <si>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</si>
  <si>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</si>
  <si>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</si>
  <si>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</si>
  <si>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</si>
  <si>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</si>
  <si>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</si>
  <si>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</si>
  <si>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</si>
  <si>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</si>
  <si>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</si>
  <si>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</si>
  <si>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</si>
  <si>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</si>
  <si>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</si>
  <si>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</si>
  <si>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</si>
  <si>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</si>
  <si>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</si>
  <si>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</si>
  <si>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</si>
  <si>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</si>
  <si>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</si>
  <si>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</si>
  <si>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</si>
  <si>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</si>
  <si>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</si>
  <si>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</si>
  <si>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</si>
  <si>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</si>
  <si>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</si>
  <si>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</si>
  <si>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</si>
  <si>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</si>
  <si>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</si>
  <si>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</si>
  <si>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</si>
  <si>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</si>
  <si>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</si>
  <si>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</si>
  <si>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</si>
  <si>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</si>
  <si>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</si>
  <si>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</si>
  <si>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</si>
  <si>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</si>
  <si>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</si>
  <si>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</si>
  <si>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</si>
  <si>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</si>
  <si>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</si>
  <si>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</si>
  <si>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</si>
  <si>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</si>
  <si>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</si>
  <si>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</si>
  <si>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</si>
  <si>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</si>
  <si>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</si>
  <si>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</si>
  <si>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</si>
  <si>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</si>
  <si>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</si>
  <si>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</si>
  <si>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</si>
  <si>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</si>
  <si>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</si>
  <si>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</si>
  <si>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</si>
  <si>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</si>
  <si>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</si>
  <si>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</si>
  <si>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</si>
  <si>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</si>
  <si>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</si>
  <si>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</si>
  <si>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</si>
  <si>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</si>
  <si>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</si>
  <si>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</si>
  <si>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</si>
  <si>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</si>
  <si>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</si>
  <si>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</si>
  <si>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</si>
  <si>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</si>
  <si>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</si>
  <si>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</si>
  <si>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</si>
  <si>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</si>
  <si>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</si>
  <si>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</si>
  <si>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</si>
  <si>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</si>
  <si>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</si>
  <si>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</si>
  <si>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</si>
  <si>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</si>
  <si>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</si>
  <si>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</si>
  <si>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</si>
  <si>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</si>
  <si>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</si>
  <si>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</si>
  <si>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</si>
  <si>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</si>
  <si>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</si>
  <si>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</si>
  <si>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</si>
  <si>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</si>
  <si>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</si>
  <si>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</si>
  <si>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</si>
  <si>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</si>
  <si>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</si>
  <si>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</si>
  <si>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</si>
  <si>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</si>
  <si>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</si>
  <si>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</si>
  <si>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</si>
  <si>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</si>
  <si>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</si>
  <si>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</si>
  <si>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</si>
  <si>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</si>
  <si>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</si>
  <si>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</si>
  <si>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</si>
  <si>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</si>
  <si>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</si>
  <si>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</si>
  <si>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</si>
  <si>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</si>
  <si>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</si>
  <si>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</si>
  <si>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</si>
  <si>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</si>
  <si>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</si>
  <si>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</si>
  <si>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</si>
  <si>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</si>
  <si>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</si>
  <si>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</si>
  <si>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</si>
  <si>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</si>
  <si>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</si>
  <si>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</si>
  <si>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</si>
  <si>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</si>
  <si>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</si>
  <si>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</si>
  <si>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</si>
  <si>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</si>
  <si>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</si>
  <si>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</si>
  <si>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</si>
  <si>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</si>
  <si>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</si>
  <si>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</si>
  <si>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</si>
  <si>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</si>
  <si>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</si>
  <si>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</si>
  <si>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</si>
  <si>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</si>
  <si>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</si>
  <si>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</si>
  <si>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</si>
  <si>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</si>
  <si>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</si>
  <si>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</si>
  <si>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</si>
  <si>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</si>
  <si>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</si>
  <si>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</si>
  <si>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</si>
  <si>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</si>
  <si>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</si>
  <si>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</si>
  <si>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</si>
  <si>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</si>
  <si>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</si>
  <si>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</si>
  <si>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</si>
  <si>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</si>
  <si>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</si>
  <si>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</si>
  <si>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</si>
  <si>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</si>
  <si>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</si>
  <si>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</si>
  <si>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</si>
  <si>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</si>
  <si>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</si>
  <si>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</si>
  <si>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</si>
  <si>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</si>
  <si>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</si>
  <si>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</si>
  <si>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</si>
  <si>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</si>
  <si>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</si>
  <si>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</si>
  <si>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</si>
  <si>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</si>
  <si>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</si>
  <si>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</si>
  <si>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</si>
  <si>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</si>
  <si>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</si>
  <si>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</si>
  <si>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</si>
  <si>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</si>
  <si>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</si>
  <si>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</si>
  <si>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</si>
  <si>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</si>
  <si>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</si>
  <si>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</si>
  <si>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</si>
  <si>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</si>
  <si>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</si>
  <si>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</si>
  <si>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</si>
  <si>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</si>
  <si>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</si>
  <si>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</si>
  <si>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</si>
  <si>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</si>
  <si>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</si>
  <si>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</si>
  <si>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</si>
  <si>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</si>
  <si>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</si>
  <si>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</si>
  <si>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</si>
  <si>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</si>
  <si>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</si>
  <si>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</si>
  <si>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</si>
  <si>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</si>
  <si>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</si>
  <si>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</si>
  <si>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</si>
  <si>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</si>
  <si>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</si>
  <si>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</si>
  <si>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</si>
  <si>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</si>
  <si>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</si>
  <si>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</si>
  <si>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</si>
  <si>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</si>
  <si>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</si>
  <si>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</si>
  <si>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</si>
  <si>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</si>
  <si>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</si>
  <si>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</si>
  <si>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</si>
  <si>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</si>
  <si>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</si>
  <si>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</si>
  <si>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</si>
  <si>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</si>
  <si>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</si>
  <si>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</si>
  <si>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</si>
  <si>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</si>
  <si>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</si>
  <si>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</si>
  <si>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</si>
  <si>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</si>
  <si>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</si>
  <si>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</si>
  <si>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</si>
  <si>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</si>
  <si>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</si>
  <si>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</si>
  <si>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</si>
  <si>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</si>
  <si>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</si>
  <si>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</si>
  <si>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</si>
  <si>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</si>
  <si>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</si>
  <si>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</si>
  <si>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</si>
  <si>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</si>
  <si>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</si>
  <si>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</si>
  <si>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</si>
  <si>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</si>
  <si>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</si>
  <si>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</si>
  <si>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</si>
  <si>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</si>
  <si>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</si>
  <si>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</si>
  <si>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</si>
  <si>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</si>
  <si>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</si>
  <si>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</si>
  <si>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</si>
  <si>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</si>
  <si>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</si>
  <si>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</si>
  <si>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</si>
  <si>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</si>
  <si>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</si>
  <si>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</si>
  <si>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</si>
  <si>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</si>
  <si>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</si>
  <si>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</si>
  <si>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</si>
  <si>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</si>
  <si>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</si>
  <si>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</si>
  <si>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</si>
  <si>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</si>
  <si>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</si>
  <si>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</si>
  <si>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</si>
  <si>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</si>
  <si>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</si>
  <si>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</si>
  <si>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</si>
  <si>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</si>
  <si>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</si>
  <si>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</si>
  <si>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</si>
  <si>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</si>
  <si>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</si>
  <si>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</si>
  <si>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</si>
  <si>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</si>
  <si>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</si>
  <si>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</si>
  <si>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</si>
  <si>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</si>
  <si>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</si>
  <si>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</si>
  <si>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</si>
  <si>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</si>
  <si>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</si>
  <si>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</si>
  <si>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</si>
  <si>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</si>
  <si>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</si>
  <si>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</si>
  <si>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</si>
  <si>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</si>
  <si>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</si>
  <si>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</si>
  <si>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</si>
  <si>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</si>
  <si>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</si>
  <si>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</si>
  <si>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</si>
  <si>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</si>
  <si>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</si>
  <si>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</si>
  <si>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</si>
  <si>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</si>
  <si>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</si>
  <si>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</si>
  <si>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</si>
  <si>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</si>
  <si>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</si>
  <si>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</si>
  <si>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</si>
  <si>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</si>
  <si>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</si>
  <si>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</si>
  <si>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</si>
  <si>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</si>
  <si>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</si>
  <si>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</si>
  <si>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</si>
  <si>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</si>
  <si>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</si>
  <si>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</si>
  <si>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</si>
  <si>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</si>
  <si>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</si>
  <si>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</si>
  <si>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</si>
  <si>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</si>
  <si>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</si>
  <si>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</si>
  <si>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</si>
  <si>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</si>
  <si>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</si>
  <si>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</si>
  <si>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</si>
  <si>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</si>
  <si>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</si>
  <si>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</si>
  <si>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</si>
  <si>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</si>
  <si>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</si>
  <si>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</si>
  <si>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</si>
  <si>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</si>
  <si>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</si>
  <si>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</si>
  <si>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</si>
  <si>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</si>
  <si>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</si>
  <si>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</si>
  <si>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</si>
  <si>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</si>
  <si>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</si>
  <si>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</si>
  <si>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</si>
  <si>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</si>
  <si>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</si>
  <si>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</si>
  <si>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</si>
  <si>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</si>
  <si>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</si>
  <si>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</si>
  <si>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</si>
  <si>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</si>
  <si>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</si>
  <si>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</si>
  <si>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</si>
  <si>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</si>
  <si>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</si>
  <si>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</si>
  <si>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</si>
  <si>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</si>
  <si>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</si>
  <si>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</si>
  <si>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</si>
  <si>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</si>
  <si>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</si>
  <si>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</si>
  <si>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</si>
  <si>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</si>
  <si>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</si>
  <si>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</si>
  <si>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</si>
  <si>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</si>
  <si>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</si>
  <si>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</si>
  <si>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</si>
  <si>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</si>
  <si>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</si>
  <si>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</si>
  <si>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</si>
  <si>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</si>
  <si>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</si>
  <si>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</si>
  <si>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</si>
  <si>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</si>
  <si>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</si>
  <si>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</si>
  <si>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</si>
  <si>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</si>
  <si>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</si>
  <si>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</si>
  <si>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</si>
  <si>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</si>
  <si>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</si>
  <si>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</si>
  <si>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</si>
  <si>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</si>
  <si>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</si>
  <si>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</si>
  <si>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</si>
  <si>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</si>
  <si>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</si>
  <si>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</si>
  <si>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</si>
  <si>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</si>
  <si>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</si>
  <si>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</si>
  <si>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</si>
  <si>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</si>
  <si>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</si>
  <si>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</si>
  <si>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</si>
  <si>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</si>
  <si>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</si>
  <si>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</si>
  <si>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</si>
  <si>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</si>
  <si>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</si>
  <si>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</si>
  <si>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</si>
  <si>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</si>
  <si>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</si>
  <si>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</si>
  <si>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</si>
  <si>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</si>
  <si>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</si>
  <si>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</si>
  <si>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</si>
  <si>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</si>
  <si>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</si>
  <si>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</si>
  <si>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</si>
  <si>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</si>
  <si>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</si>
  <si>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</si>
  <si>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</si>
  <si>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</si>
  <si>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</si>
  <si>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</si>
  <si>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</si>
  <si>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</si>
  <si>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</si>
  <si>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</si>
  <si>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</si>
  <si>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</si>
  <si>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</si>
  <si>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</si>
  <si>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</si>
  <si>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</si>
  <si>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</si>
  <si>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</si>
  <si>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</si>
  <si>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</si>
  <si>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</si>
  <si>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</si>
  <si>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</si>
  <si>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</si>
  <si>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</si>
  <si>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</si>
  <si>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</si>
  <si>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</si>
  <si>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</si>
  <si>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</si>
  <si>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</si>
  <si>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</si>
  <si>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</si>
  <si>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</si>
  <si>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</si>
  <si>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</si>
  <si>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</si>
  <si>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</si>
  <si>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</si>
  <si>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</si>
  <si>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</si>
  <si>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</si>
  <si>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</si>
  <si>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</si>
  <si>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</si>
  <si>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</si>
  <si>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</si>
  <si>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</si>
  <si>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</si>
  <si>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</si>
  <si>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</si>
  <si>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</si>
  <si>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</si>
  <si>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</si>
  <si>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</si>
  <si>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</si>
  <si>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</si>
  <si>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</si>
  <si>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</si>
  <si>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</si>
  <si>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</si>
  <si>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</si>
  <si>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</si>
  <si>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</si>
  <si>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</si>
  <si>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</si>
  <si>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</si>
  <si>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</si>
  <si>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</si>
  <si>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</si>
  <si>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</si>
  <si>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</si>
  <si>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</si>
  <si>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</si>
  <si>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</si>
  <si>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</si>
  <si>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</si>
  <si>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</si>
  <si>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</si>
  <si>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</si>
  <si>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</si>
  <si>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</si>
  <si>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</si>
  <si>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</si>
  <si>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</si>
  <si>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</si>
  <si>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</si>
  <si>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</si>
  <si>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</si>
  <si>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</si>
  <si>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</si>
  <si>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</si>
  <si>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</si>
  <si>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</si>
  <si>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</si>
  <si>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</si>
  <si>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</si>
  <si>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</si>
  <si>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</si>
  <si>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</si>
  <si>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</si>
  <si>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</si>
  <si>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</si>
  <si>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</si>
  <si>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</si>
  <si>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</si>
  <si>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</si>
  <si>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</si>
  <si>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</si>
  <si>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</si>
  <si>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</si>
  <si>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</si>
  <si>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</si>
  <si>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</si>
  <si>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</si>
  <si>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</si>
  <si>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</si>
  <si>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</si>
  <si>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</si>
  <si>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</si>
  <si>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</si>
  <si>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</si>
  <si>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</si>
  <si>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</si>
  <si>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</si>
  <si>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</si>
  <si>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</si>
  <si>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</si>
  <si>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</si>
  <si>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</si>
  <si>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</si>
  <si>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</si>
  <si>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</si>
  <si>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</si>
  <si>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</si>
  <si>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</si>
  <si>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</si>
  <si>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</si>
  <si>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</si>
  <si>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</si>
  <si>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</si>
  <si>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</si>
  <si>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</si>
  <si>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</si>
  <si>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</si>
  <si>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</si>
  <si>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</si>
  <si>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</si>
  <si>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</si>
  <si>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</si>
  <si>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</si>
  <si>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</si>
  <si>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</si>
  <si>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</si>
  <si>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</si>
  <si>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</si>
  <si>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</si>
  <si>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</si>
  <si>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</si>
  <si>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</si>
  <si>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</si>
  <si>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</si>
  <si>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</si>
  <si>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</si>
  <si>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</si>
  <si>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</si>
  <si>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</si>
  <si>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</si>
  <si>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</si>
  <si>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</si>
  <si>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</si>
  <si>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</si>
  <si>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</si>
  <si>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</si>
  <si>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</si>
  <si>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</si>
  <si>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</si>
  <si>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</si>
  <si>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</si>
  <si>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</si>
  <si>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</si>
  <si>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</si>
  <si>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</si>
  <si>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</si>
  <si>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</si>
  <si>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</si>
  <si>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</si>
  <si>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</si>
  <si>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</si>
  <si>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</si>
  <si>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</si>
  <si>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</si>
  <si>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</si>
  <si>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</si>
  <si>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</si>
  <si>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</si>
  <si>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</si>
  <si>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</si>
  <si>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</si>
  <si>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</si>
  <si>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</si>
  <si>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</si>
  <si>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</si>
  <si>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</si>
  <si>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</si>
  <si>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</si>
  <si>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</si>
  <si>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</si>
  <si>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</si>
  <si>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</si>
  <si>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</si>
  <si>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</si>
  <si>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</si>
  <si>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</si>
  <si>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</si>
  <si>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</si>
  <si>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</si>
  <si>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</si>
  <si>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</si>
  <si>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</si>
  <si>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</si>
  <si>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</si>
  <si>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</si>
  <si>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</si>
  <si>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</si>
  <si>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</si>
  <si>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</si>
  <si>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</si>
  <si>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</si>
  <si>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</si>
  <si>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</si>
  <si>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</si>
  <si>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</si>
  <si>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</si>
  <si>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</si>
  <si>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</si>
  <si>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</si>
  <si>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</si>
  <si>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</si>
  <si>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</si>
  <si>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</si>
  <si>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</si>
  <si>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</si>
  <si>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</si>
  <si>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</si>
  <si>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</si>
  <si>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</si>
  <si>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</si>
  <si>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</si>
  <si>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</si>
  <si>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</si>
  <si>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</si>
  <si>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</si>
  <si>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</si>
  <si>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</si>
  <si>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</si>
  <si>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</si>
  <si>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</si>
  <si>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</si>
  <si>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</si>
  <si>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</si>
  <si>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</si>
  <si>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</si>
  <si>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</si>
  <si>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</si>
  <si>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</si>
  <si>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</si>
  <si>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</si>
  <si>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</si>
  <si>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</si>
  <si>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</si>
  <si>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</si>
  <si>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</si>
  <si>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</si>
  <si>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</si>
  <si>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</si>
  <si>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</si>
  <si>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</si>
  <si>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</si>
  <si>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</si>
  <si>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</si>
  <si>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</si>
  <si>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</si>
  <si>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</si>
  <si>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</si>
  <si>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</si>
  <si>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</si>
  <si>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</si>
  <si>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</si>
  <si>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</si>
  <si>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</si>
  <si>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</si>
  <si>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</si>
  <si>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</si>
  <si>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</si>
  <si>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</si>
  <si>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</si>
  <si>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</si>
  <si>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</si>
  <si>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</si>
  <si>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</si>
  <si>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</si>
  <si>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</si>
  <si>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</si>
  <si>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</si>
  <si>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</si>
  <si>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</si>
  <si>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</si>
  <si>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</si>
  <si>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</si>
  <si>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</si>
  <si>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</si>
  <si>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</si>
  <si>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</si>
  <si>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</si>
  <si>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</si>
  <si>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</si>
  <si>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</si>
  <si>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</si>
  <si>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</si>
  <si>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</si>
  <si>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</si>
  <si>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</si>
  <si>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</si>
  <si>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</si>
  <si>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</si>
  <si>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</si>
  <si>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</si>
  <si>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</si>
  <si>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</si>
  <si>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</si>
  <si>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</si>
  <si>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</si>
  <si>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</si>
  <si>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</si>
  <si>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</si>
  <si>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</si>
  <si>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</si>
  <si>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</si>
  <si>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</si>
  <si>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</si>
  <si>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</si>
  <si>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</si>
  <si>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</si>
  <si>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</si>
  <si>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</si>
  <si>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</si>
  <si>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</si>
  <si>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</si>
  <si>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</si>
  <si>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</si>
  <si>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</si>
  <si>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</si>
  <si>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</si>
  <si>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</si>
  <si>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</si>
  <si>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</si>
  <si>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</si>
  <si>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</si>
  <si>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</si>
  <si>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</si>
  <si>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</si>
  <si>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</si>
  <si>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</si>
  <si>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</si>
  <si>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</si>
  <si>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</si>
  <si>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</si>
  <si>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</si>
  <si>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</si>
  <si>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</si>
  <si>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</si>
  <si>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</si>
  <si>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</si>
  <si>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</si>
  <si>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</si>
  <si>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</si>
  <si>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</si>
  <si>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</si>
  <si>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</si>
  <si>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</si>
  <si>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</si>
  <si>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</si>
  <si>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</si>
  <si>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</si>
  <si>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</si>
  <si>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</si>
  <si>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</si>
  <si>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</si>
  <si>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</si>
  <si>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</si>
  <si>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</si>
  <si>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</si>
  <si>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</si>
  <si>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</si>
  <si>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</si>
  <si>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</si>
  <si>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</si>
  <si>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</si>
  <si>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</si>
  <si>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</si>
  <si>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</si>
  <si>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</si>
  <si>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</si>
  <si>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</si>
  <si>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</si>
  <si>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</si>
  <si>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</si>
  <si>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</si>
  <si>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</si>
  <si>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</si>
  <si>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</si>
  <si>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</si>
  <si>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</si>
  <si>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</si>
  <si>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</si>
  <si>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</si>
  <si>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</si>
  <si>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</si>
  <si>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</si>
  <si>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</si>
  <si>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</si>
  <si>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</si>
  <si>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</si>
  <si>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</si>
  <si>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</si>
  <si>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</si>
  <si>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</si>
  <si>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</si>
  <si>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</si>
  <si>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</si>
  <si>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</si>
  <si>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</si>
  <si>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</si>
  <si>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</si>
  <si>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</si>
  <si>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</si>
  <si>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</si>
  <si>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</si>
  <si>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</si>
  <si>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</si>
  <si>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</si>
  <si>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</si>
  <si>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</si>
  <si>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</si>
  <si>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</si>
  <si>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</si>
  <si>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</si>
  <si>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</si>
  <si>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</si>
  <si>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</si>
  <si>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</si>
  <si>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</si>
  <si>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</si>
  <si>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</si>
  <si>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</si>
  <si>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</si>
  <si>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</si>
  <si>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</si>
  <si>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</si>
  <si>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</si>
  <si>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</si>
  <si>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</si>
  <si>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</si>
  <si>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</si>
  <si>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</si>
  <si>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</si>
  <si>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</si>
  <si>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</si>
  <si>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</si>
  <si>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</si>
  <si>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</si>
  <si>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</si>
  <si>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</si>
  <si>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</si>
  <si>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</si>
  <si>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</si>
  <si>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</si>
  <si>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</si>
  <si>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</si>
  <si>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</si>
  <si>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</si>
  <si>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</si>
  <si>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</si>
  <si>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</si>
  <si>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</si>
  <si>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</si>
  <si>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</si>
  <si>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</si>
  <si>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</si>
  <si>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</si>
  <si>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</si>
  <si>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</si>
  <si>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</si>
  <si>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</si>
  <si>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</si>
  <si>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</si>
  <si>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</si>
  <si>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</si>
  <si>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</si>
  <si>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</si>
  <si>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</si>
  <si>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</si>
  <si>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</si>
  <si>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</si>
  <si>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</si>
  <si>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</si>
  <si>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</si>
  <si>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</si>
  <si>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</si>
  <si>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</si>
  <si>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</si>
  <si>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</si>
  <si>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</si>
  <si>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</si>
  <si>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</si>
  <si>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</si>
  <si>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</si>
  <si>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</si>
  <si>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</si>
  <si>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</si>
  <si>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</si>
  <si>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</si>
  <si>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</si>
  <si>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</si>
  <si>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</si>
  <si>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</si>
  <si>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</si>
  <si>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</si>
  <si>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</si>
  <si>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</si>
  <si>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</si>
  <si>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</si>
  <si>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</si>
  <si>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</si>
  <si>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</si>
  <si>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</si>
  <si>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</si>
  <si>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</si>
  <si>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</si>
  <si>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</si>
  <si>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</si>
  <si>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</si>
  <si>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</si>
  <si>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</si>
  <si>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</si>
  <si>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</si>
  <si>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</si>
  <si>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</si>
  <si>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</si>
  <si>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</si>
  <si>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</si>
  <si>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</si>
  <si>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</si>
  <si>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</si>
  <si>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</si>
  <si>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</si>
  <si>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</si>
  <si>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</si>
  <si>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</si>
  <si>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</si>
  <si>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</si>
  <si>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</si>
  <si>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</si>
  <si>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</si>
  <si>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</si>
  <si>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</si>
  <si>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</si>
  <si>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</si>
  <si>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</si>
  <si>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</si>
  <si>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</si>
  <si>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</si>
  <si>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</si>
  <si>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</si>
  <si>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</si>
  <si>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</si>
  <si>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</si>
  <si>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</si>
  <si>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</si>
  <si>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</si>
  <si>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</si>
  <si>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</si>
  <si>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</si>
  <si>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</si>
  <si>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</si>
  <si>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</si>
  <si>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</si>
  <si>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</si>
  <si>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</si>
  <si>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</si>
  <si>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</si>
  <si>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</si>
  <si>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</si>
  <si>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</si>
  <si>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</si>
  <si>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</si>
  <si>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</si>
  <si>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</si>
  <si>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</si>
  <si>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</si>
  <si>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</si>
  <si>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</si>
  <si>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</si>
  <si>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</si>
  <si>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</si>
  <si>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</si>
  <si>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</si>
  <si>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</si>
  <si>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</si>
  <si>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</si>
  <si>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</si>
  <si>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</si>
  <si>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</si>
  <si>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</si>
  <si>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</si>
  <si>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</si>
  <si>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</si>
  <si>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</si>
  <si>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</si>
  <si>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</si>
  <si>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</si>
  <si>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</si>
  <si>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</si>
  <si>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</si>
  <si>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</si>
  <si>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</si>
  <si>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</si>
  <si>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</si>
  <si>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</si>
  <si>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</si>
  <si>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</si>
  <si>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</si>
  <si>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</si>
  <si>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</si>
  <si>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</si>
  <si>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</si>
  <si>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</si>
  <si>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</si>
  <si>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</si>
  <si>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</si>
  <si>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</si>
  <si>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</si>
  <si>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</si>
  <si>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</si>
  <si>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</si>
  <si>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</si>
  <si>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</si>
  <si>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</si>
  <si>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</si>
  <si>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</si>
  <si>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</si>
  <si>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</si>
  <si>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</si>
  <si>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</si>
  <si>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</si>
  <si>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</si>
  <si>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</si>
  <si>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</si>
  <si>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</si>
  <si>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</si>
  <si>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</si>
  <si>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</si>
  <si>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</si>
  <si>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</si>
  <si>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</si>
  <si>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</si>
  <si>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</si>
  <si>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</si>
  <si>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</si>
  <si>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</si>
  <si>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</si>
  <si>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</si>
  <si>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</si>
  <si>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</si>
  <si>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</si>
  <si>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</si>
  <si>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</si>
  <si>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</si>
  <si>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</si>
  <si>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</si>
  <si>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</si>
  <si>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</si>
  <si>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</si>
  <si>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</si>
  <si>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</si>
  <si>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</si>
  <si>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</si>
  <si>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</si>
  <si>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</si>
  <si>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</si>
  <si>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</si>
  <si>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</si>
  <si>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</si>
  <si>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</si>
  <si>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</si>
  <si>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</si>
  <si>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</si>
  <si>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</si>
  <si>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</si>
  <si>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</si>
  <si>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</si>
  <si>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</si>
  <si>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</si>
  <si>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</si>
  <si>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</si>
  <si>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</si>
  <si>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</si>
  <si>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</si>
  <si>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</si>
  <si>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</si>
  <si>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</si>
  <si>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</si>
  <si>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</si>
  <si>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</si>
  <si>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</si>
  <si>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</si>
  <si>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</si>
  <si>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</si>
  <si>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</si>
  <si>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</si>
  <si>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</si>
  <si>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</si>
  <si>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</si>
  <si>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</si>
  <si>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</si>
  <si>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</si>
  <si>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</si>
  <si>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</si>
  <si>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</si>
  <si>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</si>
  <si>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</si>
  <si>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</si>
  <si>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</si>
  <si>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</si>
  <si>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</si>
  <si>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</si>
  <si>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</si>
  <si>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</si>
  <si>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</si>
  <si>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</si>
  <si>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</si>
  <si>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</si>
  <si>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</si>
  <si>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</si>
  <si>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</si>
  <si>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</si>
  <si>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</si>
  <si>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</si>
  <si>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</si>
  <si>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</si>
  <si>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</si>
  <si>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</si>
  <si>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</si>
  <si>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</si>
  <si>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</si>
  <si>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</si>
  <si>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</si>
  <si>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</si>
  <si>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</si>
  <si>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</si>
  <si>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</si>
  <si>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</si>
  <si>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</si>
  <si>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</si>
  <si>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</si>
  <si>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</si>
  <si>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</si>
  <si>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</si>
  <si>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</si>
  <si>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</si>
  <si>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</si>
  <si>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</si>
  <si>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</si>
  <si>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</si>
  <si>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</si>
  <si>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</si>
  <si>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</si>
  <si>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</si>
  <si>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</si>
  <si>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</si>
  <si>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</si>
  <si>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</si>
  <si>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</si>
  <si>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</si>
  <si>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</si>
  <si>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</si>
  <si>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</si>
  <si>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</si>
  <si>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</si>
  <si>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</si>
  <si>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</si>
  <si>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</si>
  <si>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</si>
  <si>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</si>
  <si>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</si>
  <si>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</si>
  <si>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</si>
  <si>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</si>
  <si>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</si>
  <si>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</si>
  <si>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</si>
  <si>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</si>
  <si>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</si>
  <si>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</si>
  <si>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</si>
  <si>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</si>
  <si>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</si>
  <si>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</si>
  <si>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</si>
  <si>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</si>
  <si>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</si>
  <si>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</si>
  <si>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</si>
  <si>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</si>
  <si>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</si>
  <si>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</si>
  <si>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</si>
  <si>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</si>
  <si>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</si>
  <si>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</si>
  <si>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</si>
  <si>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</si>
  <si>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</si>
  <si>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</si>
  <si>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</si>
  <si>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</si>
  <si>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</si>
  <si>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</si>
  <si>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</si>
  <si>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</si>
  <si>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</si>
  <si>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</si>
  <si>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</si>
  <si>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</si>
  <si>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</si>
  <si>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</si>
  <si>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</si>
  <si>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</si>
  <si>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</si>
  <si>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</si>
  <si>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</si>
  <si>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</si>
  <si>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</si>
  <si>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</si>
  <si>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</si>
  <si>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</si>
  <si>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</si>
  <si>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</si>
  <si>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</si>
  <si>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</si>
  <si>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</si>
  <si>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</si>
  <si>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</si>
  <si>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</si>
  <si>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</si>
  <si>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</si>
  <si>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</si>
  <si>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</si>
  <si>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</si>
  <si>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</si>
  <si>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</si>
  <si>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</si>
  <si>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</si>
  <si>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</si>
  <si>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</si>
  <si>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</si>
  <si>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</si>
  <si>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</si>
  <si>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</si>
  <si>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</si>
  <si>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</si>
  <si>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</si>
  <si>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</si>
  <si>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</si>
  <si>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</si>
  <si>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</si>
  <si>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</si>
  <si>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</si>
  <si>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</si>
  <si>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</si>
  <si>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</si>
  <si>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</si>
  <si>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</si>
  <si>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</si>
  <si>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</si>
  <si>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</si>
  <si>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</si>
  <si>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</si>
  <si>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</si>
  <si>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</si>
  <si>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</si>
  <si>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</si>
  <si>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</si>
  <si>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</si>
  <si>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</si>
  <si>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</si>
  <si>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</si>
  <si>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</si>
  <si>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</si>
  <si>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</si>
  <si>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</si>
  <si>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</si>
  <si>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</si>
  <si>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</si>
  <si>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</si>
  <si>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</si>
  <si>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</si>
  <si>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</si>
  <si>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</si>
  <si>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</si>
  <si>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</si>
  <si>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</si>
  <si>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</si>
  <si>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</si>
  <si>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</si>
  <si>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</si>
  <si>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</si>
  <si>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</si>
  <si>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</si>
  <si>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</si>
  <si>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</si>
  <si>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</si>
  <si>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</si>
  <si>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</si>
  <si>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</si>
  <si>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</si>
  <si>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</si>
  <si>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</si>
  <si>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</si>
  <si>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</si>
  <si>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</si>
  <si>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</si>
  <si>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</si>
  <si>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</si>
  <si>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</si>
  <si>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</si>
  <si>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</si>
  <si>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</si>
  <si>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</si>
  <si>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</si>
  <si>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</si>
  <si>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</si>
  <si>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</si>
  <si>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</si>
  <si>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</si>
  <si>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</si>
  <si>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</si>
  <si>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</si>
  <si>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</si>
  <si>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</si>
  <si>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</si>
  <si>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</si>
  <si>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</si>
  <si>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</si>
  <si>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</si>
  <si>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</si>
  <si>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</si>
  <si>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</si>
  <si>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</si>
  <si>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</si>
  <si>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</si>
  <si>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</si>
  <si>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</si>
  <si>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</si>
  <si>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</si>
  <si>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</si>
  <si>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</si>
  <si>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</si>
  <si>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</si>
  <si>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</si>
  <si>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</si>
  <si>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</si>
  <si>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</si>
  <si>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</si>
  <si>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</si>
  <si>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</si>
  <si>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</si>
  <si>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</si>
  <si>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</si>
  <si>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</si>
  <si>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</si>
  <si>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</si>
  <si>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</si>
  <si>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</si>
  <si>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</si>
  <si>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</si>
  <si>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</si>
  <si>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</si>
  <si>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</si>
  <si>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</si>
  <si>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</si>
  <si>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</si>
  <si>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</si>
  <si>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</si>
  <si>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</si>
  <si>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</si>
  <si>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</si>
  <si>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</si>
  <si>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</si>
  <si>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</si>
  <si>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</si>
  <si>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</si>
  <si>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</si>
  <si>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</si>
  <si>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</si>
  <si>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</si>
  <si>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</si>
  <si>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</si>
  <si>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</si>
  <si>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</si>
  <si>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</si>
  <si>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</si>
  <si>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</si>
  <si>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</si>
  <si>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</si>
  <si>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</si>
  <si>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</si>
  <si>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</si>
  <si>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</si>
  <si>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</si>
  <si>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</si>
  <si>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</si>
  <si>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</si>
  <si>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</si>
  <si>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</si>
  <si>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</si>
  <si>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</si>
  <si>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</si>
  <si>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</si>
  <si>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</si>
  <si>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</si>
  <si>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</si>
  <si>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</si>
  <si>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</si>
  <si>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</si>
  <si>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</si>
  <si>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</si>
  <si>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</si>
  <si>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</si>
  <si>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</si>
  <si>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</si>
  <si>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</si>
  <si>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</si>
  <si>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</si>
  <si>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</si>
  <si>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</si>
  <si>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</si>
  <si>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</si>
  <si>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</si>
  <si>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</si>
  <si>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</si>
  <si>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</si>
  <si>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</si>
  <si>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</si>
  <si>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</si>
  <si>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</si>
  <si>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</si>
  <si>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</si>
  <si>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</si>
  <si>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</si>
  <si>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</si>
  <si>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</si>
  <si>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</si>
  <si>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</si>
  <si>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</si>
  <si>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</si>
  <si>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</si>
  <si>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</si>
  <si>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</si>
  <si>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</si>
  <si>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</si>
  <si>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</si>
  <si>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</si>
  <si>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</si>
  <si>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</si>
  <si>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</si>
  <si>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</si>
  <si>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</si>
  <si>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</si>
  <si>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</si>
  <si>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</si>
  <si>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</si>
  <si>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</si>
  <si>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</si>
  <si>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</si>
  <si>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</si>
  <si>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</si>
  <si>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</si>
  <si>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</si>
  <si>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</si>
  <si>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</si>
  <si>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</si>
  <si>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</si>
  <si>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</si>
  <si>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</si>
  <si>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</si>
  <si>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</si>
  <si>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</si>
  <si>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</si>
  <si>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</si>
  <si>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</si>
  <si>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</si>
  <si>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</si>
  <si>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</si>
  <si>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</si>
  <si>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</si>
  <si>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</si>
  <si>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</si>
  <si>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</si>
  <si>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</si>
  <si>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</si>
  <si>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</si>
  <si>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</si>
  <si>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</si>
  <si>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</si>
  <si>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</si>
  <si>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</si>
  <si>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</si>
  <si>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</si>
  <si>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</si>
  <si>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</si>
  <si>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</si>
  <si>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</si>
  <si>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</si>
  <si>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</si>
  <si>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</si>
  <si>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</si>
  <si>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</si>
  <si>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</si>
  <si>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</si>
  <si>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</si>
  <si>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</si>
  <si>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</si>
  <si>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</si>
  <si>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</si>
  <si>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</si>
  <si>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</si>
  <si>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</si>
  <si>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</si>
  <si>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</si>
  <si>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</si>
  <si>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</si>
  <si>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</si>
  <si>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</si>
  <si>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</si>
  <si>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</si>
  <si>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</si>
  <si>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</si>
  <si>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</si>
  <si>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</si>
  <si>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</si>
  <si>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</si>
  <si>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</si>
  <si>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</si>
  <si>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</si>
  <si>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</si>
  <si>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</si>
  <si>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</si>
  <si>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</si>
  <si>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</si>
  <si>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</si>
  <si>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</si>
  <si>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</si>
  <si>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</si>
  <si>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</si>
  <si>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</si>
  <si>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</si>
  <si>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</si>
  <si>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</si>
  <si>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</si>
  <si>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</si>
  <si>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</si>
  <si>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</si>
  <si>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</si>
  <si>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</si>
  <si>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</si>
  <si>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</si>
  <si>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</si>
  <si>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</si>
  <si>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</si>
  <si>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</si>
  <si>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</si>
  <si>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</si>
  <si>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</si>
  <si>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</si>
  <si>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</si>
  <si>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</si>
  <si>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</si>
  <si>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</si>
  <si>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</si>
  <si>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</si>
  <si>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</si>
  <si>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</si>
  <si>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</si>
  <si>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</si>
  <si>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</si>
  <si>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</si>
  <si>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</si>
  <si>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</si>
  <si>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</si>
  <si>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</si>
  <si>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</si>
  <si>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</si>
  <si>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</si>
  <si>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</si>
  <si>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</si>
  <si>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</si>
  <si>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</si>
  <si>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</si>
  <si>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</si>
  <si>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</si>
  <si>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</si>
  <si>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</si>
  <si>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</si>
  <si>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</si>
  <si>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</si>
  <si>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</si>
  <si>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</si>
  <si>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</si>
  <si>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</si>
  <si>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</si>
  <si>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</si>
  <si>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</si>
  <si>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</si>
  <si>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</si>
  <si>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</si>
  <si>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</si>
  <si>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</si>
  <si>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</si>
  <si>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</si>
  <si>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</si>
  <si>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</si>
  <si>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</si>
  <si>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</si>
  <si>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</si>
  <si>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</si>
  <si>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</si>
  <si>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</si>
  <si>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</si>
  <si>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</si>
  <si>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</si>
  <si>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</si>
  <si>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</si>
  <si>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</si>
  <si>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</si>
  <si>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</si>
  <si>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</si>
  <si>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</si>
  <si>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</si>
  <si>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</si>
  <si>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</si>
  <si>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</si>
  <si>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</si>
  <si>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</si>
  <si>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</si>
  <si>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</si>
  <si>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</si>
  <si>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</si>
  <si>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</si>
  <si>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</si>
  <si>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</si>
  <si>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</si>
  <si>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</si>
  <si>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</si>
  <si>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</si>
  <si>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</si>
  <si>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</si>
  <si>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</si>
  <si>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</si>
  <si>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</si>
  <si>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</si>
  <si>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</si>
  <si>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</si>
  <si>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</si>
  <si>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</si>
  <si>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</si>
  <si>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</si>
  <si>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</si>
  <si>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</si>
  <si>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</si>
  <si>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</si>
  <si>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</si>
  <si>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</si>
  <si>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</si>
  <si>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</si>
  <si>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</si>
  <si>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</si>
  <si>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</si>
  <si>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</si>
  <si>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</si>
  <si>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</si>
  <si>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</si>
  <si>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</si>
  <si>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</si>
  <si>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</si>
  <si>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</si>
  <si>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</si>
  <si>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</si>
  <si>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</si>
  <si>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</si>
  <si>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</si>
  <si>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</si>
  <si>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</si>
  <si>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</si>
  <si>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</si>
  <si>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</si>
  <si>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</si>
  <si>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</si>
  <si>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</si>
  <si>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</si>
  <si>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</si>
  <si>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</si>
  <si>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</si>
  <si>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</si>
  <si>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</si>
  <si>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</si>
  <si>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</si>
  <si>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</si>
  <si>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</si>
  <si>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</si>
  <si>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</si>
  <si>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</si>
  <si>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</si>
  <si>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</si>
  <si>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</si>
  <si>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</si>
  <si>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</si>
  <si>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</si>
  <si>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</si>
  <si>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</si>
  <si>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</si>
  <si>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</si>
  <si>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</si>
  <si>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</si>
  <si>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</si>
  <si>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</si>
  <si>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</si>
  <si>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</si>
  <si>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</si>
  <si>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</si>
  <si>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</si>
  <si>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</si>
  <si>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</si>
  <si>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</si>
  <si>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</si>
  <si>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</si>
  <si>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</si>
  <si>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</si>
  <si>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</si>
  <si>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</si>
  <si>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</si>
  <si>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</si>
  <si>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</si>
  <si>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</si>
  <si>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</si>
  <si>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</si>
  <si>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</si>
  <si>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</si>
  <si>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</si>
  <si>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</si>
  <si>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</si>
  <si>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</si>
  <si>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</si>
  <si>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</si>
  <si>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</si>
  <si>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</si>
  <si>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</si>
  <si>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</si>
  <si>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</si>
  <si>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</si>
  <si>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</si>
  <si>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</si>
  <si>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</si>
  <si>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</si>
  <si>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</si>
  <si>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</si>
  <si>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</si>
  <si>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</si>
  <si>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</si>
  <si>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</si>
  <si>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</si>
  <si>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</si>
  <si>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</si>
  <si>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</si>
  <si>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</si>
  <si>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</si>
  <si>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</si>
  <si>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</si>
  <si>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</si>
  <si>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</si>
  <si>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</si>
  <si>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</si>
  <si>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</si>
  <si>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</si>
  <si>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</si>
  <si>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</si>
  <si>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</si>
  <si>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</si>
  <si>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</si>
  <si>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</si>
  <si>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</si>
  <si>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</si>
  <si>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</si>
  <si>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</si>
  <si>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</si>
  <si>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</si>
  <si>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</si>
  <si>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</si>
  <si>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</si>
  <si>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</si>
  <si>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</si>
  <si>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</si>
  <si>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</si>
  <si>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</si>
  <si>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</si>
  <si>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</si>
  <si>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</si>
  <si>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</si>
  <si>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</si>
  <si>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</si>
  <si>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</si>
  <si>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</si>
  <si>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</si>
  <si>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</si>
  <si>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</si>
  <si>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</si>
  <si>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</si>
  <si>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</si>
  <si>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</si>
  <si>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</si>
  <si>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</si>
  <si>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</si>
  <si>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</si>
  <si>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</si>
  <si>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</si>
  <si>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</si>
  <si>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</si>
  <si>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</si>
  <si>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</si>
  <si>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</si>
  <si>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</si>
  <si>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</si>
  <si>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</si>
  <si>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</si>
  <si>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</si>
  <si>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</si>
  <si>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</si>
  <si>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</si>
  <si>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</si>
  <si>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</si>
  <si>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</si>
  <si>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</si>
  <si>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</si>
  <si>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</si>
  <si>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</si>
  <si>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</si>
  <si>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</si>
  <si>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</si>
  <si>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</si>
  <si>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</si>
  <si>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</si>
  <si>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</si>
  <si>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</si>
  <si>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</si>
  <si>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</si>
  <si>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</si>
  <si>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</si>
  <si>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</si>
  <si>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</si>
  <si>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</si>
  <si>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</si>
  <si>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</si>
  <si>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</si>
  <si>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</si>
  <si>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</si>
  <si>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</si>
  <si>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</si>
  <si>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</si>
  <si>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</si>
  <si>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</si>
  <si>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</si>
  <si>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</si>
  <si>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</si>
  <si>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</si>
  <si>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</si>
  <si>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</si>
  <si>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</si>
  <si>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</si>
  <si>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</si>
  <si>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</si>
  <si>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</si>
  <si>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</si>
  <si>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</si>
  <si>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</si>
  <si>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</si>
  <si>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</si>
  <si>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</si>
  <si>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</si>
  <si>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</si>
  <si>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</si>
  <si>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</si>
  <si>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</si>
  <si>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</si>
  <si>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</si>
  <si>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</si>
  <si>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</si>
  <si>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</si>
  <si>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</si>
  <si>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</si>
  <si>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</si>
  <si>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</si>
  <si>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</si>
  <si>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</si>
  <si>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</si>
  <si>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</si>
  <si>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</si>
  <si>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</si>
  <si>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</si>
  <si>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</si>
  <si>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</si>
  <si>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</si>
  <si>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</si>
  <si>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</si>
  <si>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</si>
  <si>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</si>
  <si>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</si>
  <si>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</si>
  <si>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</si>
  <si>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</si>
  <si>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</si>
  <si>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</si>
  <si>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</si>
  <si>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</si>
  <si>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</si>
  <si>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</si>
  <si>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</si>
  <si>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</si>
  <si>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</si>
  <si>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</si>
  <si>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</si>
  <si>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</si>
  <si>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</si>
  <si>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</si>
  <si>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</si>
  <si>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</si>
  <si>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</si>
  <si>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</si>
  <si>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</si>
  <si>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</si>
  <si>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</si>
  <si>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</si>
  <si>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</si>
  <si>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</si>
  <si>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</si>
  <si>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</si>
  <si>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</si>
  <si>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</si>
  <si>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</si>
  <si>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</si>
  <si>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</si>
  <si>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</si>
  <si>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</si>
  <si>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</si>
  <si>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</si>
  <si>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</si>
  <si>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</si>
  <si>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</si>
  <si>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</si>
  <si>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</si>
  <si>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</si>
  <si>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</si>
  <si>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</si>
  <si>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</si>
  <si>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</si>
  <si>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</si>
  <si>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</si>
  <si>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</si>
  <si>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</si>
  <si>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</si>
  <si>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</si>
  <si>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</si>
  <si>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</si>
  <si>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</si>
  <si>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</si>
  <si>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</si>
  <si>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</si>
  <si>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</si>
  <si>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</si>
  <si>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</si>
  <si>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</si>
  <si>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</si>
  <si>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</si>
  <si>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</si>
  <si>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</si>
  <si>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</si>
  <si>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</si>
  <si>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</si>
  <si>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</si>
  <si>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</si>
  <si>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</si>
  <si>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</si>
  <si>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</si>
  <si>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</si>
  <si>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</si>
  <si>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</si>
  <si>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</si>
  <si>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</si>
  <si>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</si>
  <si>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</si>
  <si>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</si>
  <si>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</si>
  <si>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</si>
  <si>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</si>
  <si>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</si>
  <si>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</si>
  <si>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</si>
  <si>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</si>
  <si>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</si>
  <si>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</si>
  <si>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</si>
  <si>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</si>
  <si>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</si>
  <si>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</si>
  <si>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</si>
  <si>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</si>
  <si>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</si>
  <si>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</si>
  <si>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</si>
  <si>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</si>
  <si>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</si>
  <si>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</si>
  <si>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</si>
  <si>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</si>
  <si>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</si>
  <si>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</si>
  <si>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</si>
  <si>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</si>
  <si>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</si>
  <si>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</si>
  <si>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</si>
  <si>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</si>
  <si>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</si>
  <si>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</si>
  <si>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</si>
  <si>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</si>
  <si>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</si>
  <si>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</si>
  <si>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</si>
  <si>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</si>
  <si>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</si>
  <si>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</si>
  <si>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</si>
  <si>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</si>
  <si>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</si>
  <si>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</si>
  <si>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</si>
  <si>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</si>
  <si>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</si>
  <si>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</si>
  <si>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</si>
  <si>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</si>
  <si>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</si>
  <si>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</si>
  <si>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</si>
  <si>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</si>
  <si>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</si>
  <si>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</si>
  <si>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</si>
  <si>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</si>
  <si>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</si>
  <si>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</si>
  <si>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</si>
  <si>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</si>
  <si>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</si>
  <si>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</si>
  <si>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</si>
  <si>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</si>
  <si>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</si>
  <si>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</si>
  <si>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</si>
  <si>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</si>
  <si>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</si>
  <si>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</si>
  <si>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</si>
  <si>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</si>
  <si>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</si>
  <si>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</si>
  <si>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</si>
  <si>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</si>
  <si>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</si>
  <si>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</si>
  <si>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</si>
  <si>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</si>
  <si>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</si>
  <si>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</si>
  <si>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</si>
  <si>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</si>
  <si>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</si>
  <si>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</si>
  <si>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</si>
  <si>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</si>
  <si>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</si>
  <si>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</si>
  <si>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</si>
  <si>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</si>
  <si>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</si>
  <si>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</si>
  <si>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</si>
  <si>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</si>
  <si>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</si>
  <si>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</si>
  <si>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</si>
  <si>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</si>
  <si>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</si>
  <si>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</si>
  <si>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</si>
  <si>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</si>
  <si>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</si>
  <si>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</si>
  <si>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</si>
  <si>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</si>
  <si>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</si>
  <si>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</si>
  <si>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</si>
  <si>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</si>
  <si>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</si>
  <si>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</si>
  <si>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</si>
  <si>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</si>
  <si>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</si>
  <si>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</si>
  <si>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</si>
  <si>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</si>
  <si>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</si>
  <si>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</si>
  <si>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</si>
  <si>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</si>
  <si>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</si>
  <si>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</si>
  <si>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</si>
  <si>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</si>
  <si>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</si>
  <si>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</si>
  <si>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</si>
  <si>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</si>
  <si>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</si>
  <si>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</si>
  <si>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</si>
  <si>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</si>
  <si>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</si>
  <si>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</si>
  <si>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</si>
  <si>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</si>
  <si>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</si>
  <si>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</si>
  <si>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</si>
  <si>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</si>
  <si>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</si>
  <si>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</si>
  <si>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</si>
  <si>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</si>
  <si>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</si>
  <si>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</si>
  <si>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</si>
  <si>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</si>
  <si>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</si>
  <si>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</si>
  <si>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</si>
  <si>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</si>
  <si>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</si>
  <si>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</si>
  <si>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</si>
  <si>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</si>
  <si>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</si>
  <si>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</si>
  <si>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</si>
  <si>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</si>
  <si>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</si>
  <si>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</si>
  <si>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</si>
  <si>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</si>
  <si>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</si>
  <si>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</si>
  <si>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</si>
  <si>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</si>
  <si>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</si>
  <si>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</si>
  <si>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</si>
  <si>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</si>
  <si>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</si>
  <si>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</si>
  <si>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</si>
  <si>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</si>
  <si>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</si>
  <si>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</si>
  <si>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</si>
  <si>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</si>
  <si>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</si>
  <si>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</si>
  <si>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</si>
  <si>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</si>
  <si>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</si>
  <si>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</si>
  <si>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</si>
  <si>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</si>
  <si>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</si>
  <si>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</si>
  <si>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</si>
  <si>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</si>
  <si>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</si>
  <si>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</si>
  <si>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</si>
  <si>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</si>
  <si>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</si>
  <si>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</si>
  <si>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</si>
  <si>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</si>
  <si>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</si>
  <si>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</si>
  <si>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</si>
  <si>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</si>
  <si>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</si>
  <si>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</si>
  <si>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</si>
  <si>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</si>
  <si>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</si>
  <si>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</si>
  <si>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</si>
  <si>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</si>
  <si>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</si>
  <si>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</si>
  <si>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</si>
  <si>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</si>
  <si>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</si>
  <si>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</si>
  <si>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</si>
  <si>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</si>
  <si>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</si>
  <si>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</si>
  <si>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</si>
  <si>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</si>
  <si>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</si>
  <si>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</si>
  <si>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</si>
  <si>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</si>
  <si>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</si>
  <si>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</si>
  <si>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</si>
  <si>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</si>
  <si>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</si>
  <si>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</si>
  <si>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</si>
  <si>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</si>
  <si>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</si>
  <si>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</si>
  <si>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</si>
  <si>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</si>
  <si>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</si>
  <si>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</si>
  <si>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</si>
  <si>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</si>
  <si>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</si>
  <si>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</si>
  <si>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</si>
  <si>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</si>
  <si>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</si>
  <si>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</si>
  <si>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</si>
  <si>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</si>
  <si>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</si>
  <si>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</si>
  <si>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</si>
  <si>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</si>
  <si>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</si>
  <si>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</si>
  <si>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</si>
  <si>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</si>
  <si>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</si>
  <si>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</si>
  <si>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</si>
  <si>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</si>
  <si>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</si>
  <si>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</si>
  <si>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</si>
  <si>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</si>
  <si>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</si>
  <si>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</si>
  <si>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</si>
  <si>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</si>
  <si>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</si>
  <si>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</si>
  <si>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</si>
  <si>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</si>
  <si>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</si>
  <si>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</si>
  <si>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</si>
  <si>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</si>
  <si>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</si>
  <si>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</si>
  <si>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</si>
  <si>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</si>
  <si>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</si>
  <si>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</si>
  <si>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</si>
  <si>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</si>
  <si>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</si>
  <si>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</si>
  <si>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</si>
  <si>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</si>
  <si>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</si>
  <si>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</si>
  <si>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</si>
  <si>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</si>
  <si>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</si>
  <si>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</si>
  <si>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</si>
  <si>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</si>
  <si>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</si>
  <si>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</si>
  <si>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</si>
  <si>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</si>
  <si>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</si>
  <si>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</si>
  <si>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</si>
  <si>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</si>
  <si>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</si>
  <si>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</si>
  <si>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</si>
  <si>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</si>
  <si>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</si>
  <si>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</si>
  <si>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</si>
  <si>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</si>
  <si>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</si>
  <si>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</si>
  <si>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</si>
  <si>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</si>
  <si>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</si>
  <si>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</si>
  <si>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</si>
  <si>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</si>
  <si>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</si>
  <si>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</si>
  <si>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</si>
  <si>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</si>
  <si>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</si>
  <si>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</si>
  <si>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</si>
  <si>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</si>
  <si>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</si>
  <si>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</si>
  <si>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</si>
  <si>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</si>
  <si>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</si>
  <si>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</si>
  <si>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</si>
  <si>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</si>
  <si>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</si>
  <si>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</si>
  <si>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</si>
  <si>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</si>
  <si>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</si>
  <si>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</si>
  <si>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</si>
  <si>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</si>
  <si>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</si>
  <si>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</si>
  <si>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</si>
  <si>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</si>
  <si>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</si>
  <si>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</si>
  <si>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</si>
  <si>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</si>
  <si>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</si>
  <si>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</si>
  <si>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</si>
  <si>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</si>
  <si>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</si>
  <si>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</si>
  <si>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</si>
  <si>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</si>
  <si>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</si>
  <si>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</si>
  <si>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</si>
  <si>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</si>
  <si>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</si>
  <si>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</si>
  <si>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</si>
  <si>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</si>
  <si>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</si>
  <si>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</si>
  <si>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</si>
  <si>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</si>
  <si>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</si>
  <si>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</si>
  <si>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</si>
  <si>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</si>
  <si>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</si>
  <si>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</si>
  <si>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</si>
  <si>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</si>
  <si>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</si>
  <si>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</si>
  <si>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</si>
  <si>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</si>
  <si>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</si>
  <si>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</si>
  <si>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</si>
  <si>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</si>
  <si>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</si>
  <si>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</si>
  <si>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</si>
  <si>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</si>
  <si>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</si>
  <si>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</si>
  <si>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</si>
  <si>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</si>
  <si>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</si>
  <si>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</si>
  <si>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</si>
  <si>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</si>
  <si>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</si>
  <si>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</si>
  <si>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</si>
  <si>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</si>
  <si>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</si>
  <si>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</si>
  <si>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</si>
  <si>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</si>
  <si>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</si>
  <si>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</si>
  <si>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</si>
  <si>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</si>
  <si>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</si>
  <si>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</si>
  <si>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</si>
  <si>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</si>
  <si>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</si>
  <si>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</si>
  <si>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</si>
  <si>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</si>
  <si>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</si>
  <si>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</si>
  <si>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</si>
  <si>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</si>
  <si>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</si>
  <si>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</si>
  <si>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</si>
  <si>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</si>
  <si>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</si>
  <si>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</si>
  <si>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</si>
  <si>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</si>
  <si>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</si>
  <si>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</si>
  <si>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</si>
  <si>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</si>
  <si>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</si>
  <si>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</si>
  <si>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</si>
  <si>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</si>
  <si>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</si>
  <si>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</si>
  <si>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</si>
  <si>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</si>
  <si>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</si>
  <si>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</si>
  <si>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</si>
  <si>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</si>
  <si>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</si>
  <si>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</si>
  <si>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</si>
  <si>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</si>
  <si>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</si>
  <si>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</si>
  <si>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</si>
  <si>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</si>
  <si>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</si>
  <si>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</si>
  <si>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</si>
  <si>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</si>
  <si>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</si>
  <si>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</si>
  <si>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</si>
  <si>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</si>
  <si>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</si>
  <si>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</si>
  <si>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</si>
  <si>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</si>
  <si>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</si>
  <si>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</si>
  <si>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</si>
  <si>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</si>
  <si>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</si>
  <si>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</si>
  <si>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</si>
  <si>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</si>
  <si>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</si>
  <si>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</si>
  <si>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</si>
  <si>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</si>
  <si>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</si>
  <si>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</si>
  <si>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</si>
  <si>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</si>
  <si>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</si>
  <si>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</si>
  <si>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</si>
  <si>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</si>
  <si>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</si>
  <si>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</si>
  <si>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</si>
  <si>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</si>
  <si>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</si>
  <si>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</si>
  <si>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</si>
  <si>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</si>
  <si>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</si>
  <si>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</si>
  <si>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</si>
  <si>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</si>
  <si>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</si>
  <si>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</si>
  <si>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</si>
  <si>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</si>
  <si>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</si>
  <si>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</si>
  <si>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</si>
  <si>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</si>
  <si>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</si>
  <si>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</si>
  <si>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</si>
  <si>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</si>
  <si>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</si>
  <si>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</si>
  <si>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</si>
  <si>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</si>
  <si>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</si>
  <si>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</si>
  <si>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</si>
  <si>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</si>
  <si>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</si>
  <si>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</si>
  <si>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</si>
  <si>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</si>
  <si>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</si>
  <si>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</si>
  <si>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</si>
  <si>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</si>
  <si>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</si>
  <si>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</si>
  <si>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</si>
  <si>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</si>
  <si>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</si>
  <si>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</si>
  <si>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</si>
  <si>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</si>
  <si>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</si>
  <si>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</si>
  <si>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</si>
  <si>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</si>
  <si>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</si>
  <si>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</si>
  <si>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</si>
  <si>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</si>
  <si>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</si>
  <si>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</si>
  <si>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</si>
  <si>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</si>
  <si>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</si>
  <si>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</si>
  <si>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</si>
  <si>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</si>
  <si>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</si>
  <si>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</si>
  <si>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</si>
  <si>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</si>
  <si>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</si>
  <si>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</si>
  <si>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</si>
  <si>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</si>
  <si>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</si>
  <si>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</si>
  <si>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</si>
  <si>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</si>
  <si>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</si>
  <si>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</si>
  <si>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</si>
  <si>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</si>
  <si>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</si>
  <si>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</si>
  <si>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</si>
  <si>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</si>
  <si>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</si>
  <si>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</si>
  <si>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</si>
  <si>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</si>
  <si>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</si>
  <si>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</si>
  <si>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</si>
  <si>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</si>
  <si>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</si>
  <si>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</si>
  <si>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</si>
  <si>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</si>
  <si>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</si>
  <si>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</si>
  <si>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</si>
  <si>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</si>
  <si>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</si>
  <si>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</si>
  <si>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</si>
  <si>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</si>
  <si>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</si>
  <si>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</si>
  <si>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</si>
  <si>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</si>
  <si>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</si>
  <si>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</si>
  <si>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</si>
  <si>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</si>
  <si>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</si>
  <si>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</si>
  <si>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</si>
  <si>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</si>
  <si>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</si>
  <si>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</si>
  <si>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</si>
  <si>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</si>
  <si>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</si>
  <si>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</si>
  <si>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</si>
  <si>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</si>
  <si>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</si>
  <si>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</si>
  <si>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</si>
  <si>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</si>
  <si>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</si>
  <si>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</si>
  <si>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</si>
  <si>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</si>
  <si>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</si>
  <si>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</si>
  <si>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</si>
  <si>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</si>
  <si>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</si>
  <si>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</si>
  <si>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</si>
  <si>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</si>
  <si>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</si>
  <si>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</si>
  <si>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</si>
  <si>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</si>
  <si>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</si>
  <si>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</si>
  <si>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</si>
  <si>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</si>
  <si>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</si>
  <si>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</si>
  <si>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</si>
  <si>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</si>
  <si>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</si>
  <si>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</si>
  <si>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</si>
  <si>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</si>
  <si>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</si>
  <si>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</si>
  <si>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</si>
  <si>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</si>
  <si>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</si>
  <si>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</si>
  <si>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</si>
  <si>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</si>
  <si>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</si>
  <si>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</si>
  <si>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</si>
  <si>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</si>
  <si>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</si>
  <si>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</si>
  <si>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</si>
  <si>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</si>
  <si>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</si>
  <si>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</si>
  <si>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</si>
  <si>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</si>
  <si>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</si>
  <si>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</si>
  <si>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</si>
  <si>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</si>
  <si>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</si>
  <si>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</si>
  <si>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</si>
  <si>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</si>
  <si>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</si>
  <si>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</si>
  <si>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</si>
  <si>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</si>
  <si>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</si>
  <si>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</si>
  <si>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</si>
  <si>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</si>
  <si>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</si>
  <si>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</si>
  <si>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</si>
  <si>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</si>
  <si>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</si>
  <si>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</si>
  <si>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</si>
  <si>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</si>
  <si>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</si>
  <si>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</si>
  <si>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</si>
  <si>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</si>
  <si>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</si>
  <si>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</si>
  <si>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</si>
  <si>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</si>
  <si>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</si>
  <si>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</si>
  <si>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</si>
  <si>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</si>
  <si>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</si>
  <si>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</si>
  <si>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</si>
  <si>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</si>
  <si>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</si>
  <si>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</si>
  <si>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</si>
  <si>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</si>
  <si>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</si>
  <si>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</si>
  <si>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</si>
  <si>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</si>
  <si>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</si>
  <si>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</si>
  <si>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</si>
  <si>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</si>
  <si>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</si>
  <si>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</si>
  <si>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</si>
  <si>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</si>
  <si>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</si>
  <si>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</si>
  <si>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</si>
  <si>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</si>
  <si>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</si>
  <si>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</si>
  <si>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</si>
  <si>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</si>
  <si>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</si>
  <si>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</si>
  <si>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</si>
  <si>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</si>
  <si>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</si>
  <si>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</si>
  <si>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</si>
  <si>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</si>
  <si>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</si>
  <si>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</si>
  <si>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</si>
  <si>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</si>
  <si>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</si>
  <si>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</si>
  <si>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</si>
  <si>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</si>
  <si>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</si>
  <si>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</si>
  <si>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</si>
  <si>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</si>
  <si>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</si>
  <si>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</si>
  <si>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</si>
  <si>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</si>
  <si>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</si>
  <si>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</si>
  <si>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</si>
  <si>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</si>
  <si>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</si>
  <si>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</si>
  <si>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</si>
  <si>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</si>
  <si>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</si>
  <si>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</si>
  <si>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</si>
  <si>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</si>
  <si>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</si>
  <si>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</si>
  <si>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</si>
  <si>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</si>
  <si>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</si>
  <si>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</si>
  <si>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</si>
  <si>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</si>
  <si>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</si>
  <si>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</si>
  <si>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</si>
  <si>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</si>
  <si>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</si>
  <si>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</si>
  <si>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</si>
  <si>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</si>
  <si>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</si>
  <si>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</si>
  <si>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</si>
  <si>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</si>
  <si>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</si>
  <si>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</si>
  <si>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</si>
  <si>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</si>
  <si>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</si>
  <si>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</si>
  <si>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</si>
  <si>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</si>
  <si>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</si>
  <si>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</si>
  <si>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</si>
  <si>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</si>
  <si>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</si>
  <si>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</si>
  <si>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</si>
  <si>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</si>
  <si>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</si>
  <si>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</si>
  <si>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</si>
  <si>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</si>
  <si>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</si>
  <si>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</si>
  <si>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</si>
  <si>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</si>
  <si>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</si>
  <si>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</si>
  <si>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</si>
  <si>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</si>
  <si>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</si>
  <si>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</si>
  <si>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</si>
  <si>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</si>
  <si>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</si>
  <si>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</si>
  <si>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</si>
  <si>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</si>
  <si>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</si>
  <si>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</si>
  <si>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</si>
  <si>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</si>
  <si>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</si>
  <si>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</si>
  <si>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</si>
  <si>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</si>
  <si>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</si>
  <si>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</si>
  <si>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</si>
  <si>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</si>
  <si>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</si>
  <si>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</si>
  <si>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</si>
  <si>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</si>
  <si>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</si>
  <si>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</si>
  <si>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</si>
  <si>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</si>
  <si>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</si>
  <si>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</si>
  <si>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</si>
  <si>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</si>
  <si>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</si>
  <si>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</si>
  <si>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</si>
  <si>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</si>
  <si>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</si>
  <si>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</si>
  <si>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</si>
  <si>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</si>
  <si>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</si>
  <si>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</si>
  <si>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</si>
  <si>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</si>
  <si>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</si>
  <si>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</si>
  <si>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</si>
  <si>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</si>
  <si>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</si>
  <si>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</si>
  <si>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</si>
  <si>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</si>
  <si>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</si>
  <si>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</si>
  <si>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</si>
  <si>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</si>
  <si>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</si>
  <si>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</si>
  <si>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</si>
  <si>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</si>
  <si>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</si>
  <si>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</si>
  <si>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</si>
  <si>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</si>
  <si>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</si>
  <si>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</si>
  <si>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</si>
  <si>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</si>
  <si>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</si>
  <si>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</si>
  <si>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</si>
  <si>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</si>
  <si>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</si>
  <si>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</si>
  <si>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</si>
  <si>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</si>
  <si>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</si>
  <si>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</si>
  <si>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</si>
  <si>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</si>
  <si>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</si>
  <si>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</si>
  <si>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</si>
  <si>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</si>
  <si>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</si>
  <si>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</si>
  <si>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</si>
  <si>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</si>
  <si>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</si>
  <si>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</si>
  <si>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</si>
  <si>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</si>
  <si>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</si>
  <si>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</si>
  <si>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</si>
  <si>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</si>
  <si>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</si>
  <si>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</si>
  <si>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</si>
  <si>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</si>
  <si>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</si>
  <si>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</si>
  <si>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</si>
  <si>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</si>
  <si>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</si>
  <si>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</si>
  <si>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</si>
  <si>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</si>
  <si>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</si>
  <si>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</si>
  <si>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</si>
  <si>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</si>
  <si>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</si>
  <si>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</si>
  <si>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</si>
  <si>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</si>
  <si>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</si>
  <si>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</si>
  <si>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</si>
  <si>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</si>
  <si>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</si>
  <si>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</si>
  <si>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</si>
  <si>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</si>
  <si>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</si>
  <si>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</si>
  <si>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</si>
  <si>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</si>
  <si>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</si>
  <si>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</si>
  <si>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</si>
  <si>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</si>
  <si>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</si>
  <si>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</si>
  <si>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</si>
  <si>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</si>
  <si>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</si>
  <si>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</si>
  <si>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</si>
  <si>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</si>
  <si>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</si>
  <si>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</si>
  <si>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</si>
  <si>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</si>
  <si>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</si>
  <si>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</si>
  <si>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</si>
  <si>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</si>
  <si>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</si>
  <si>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</si>
  <si>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</si>
  <si>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</si>
  <si>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</si>
  <si>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</si>
  <si>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</si>
  <si>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</si>
  <si>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</si>
  <si>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</si>
  <si>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</si>
  <si>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</si>
  <si>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</si>
  <si>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</si>
  <si>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</si>
  <si>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</si>
  <si>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</si>
  <si>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</si>
  <si>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</si>
  <si>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</si>
  <si>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</si>
  <si>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</si>
  <si>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</si>
  <si>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</si>
  <si>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</si>
  <si>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</si>
  <si>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</si>
  <si>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</si>
  <si>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</si>
  <si>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</si>
  <si>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</si>
  <si>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</si>
  <si>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</si>
  <si>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</si>
  <si>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</si>
  <si>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</si>
  <si>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</si>
  <si>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</si>
  <si>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</si>
  <si>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</si>
  <si>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</si>
  <si>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</si>
  <si>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</si>
  <si>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</si>
  <si>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</si>
  <si>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</si>
  <si>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</si>
  <si>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</si>
  <si>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</si>
  <si>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</si>
  <si>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</si>
  <si>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</si>
  <si>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</si>
  <si>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</si>
  <si>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</si>
  <si>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</si>
  <si>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</si>
  <si>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</si>
  <si>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</si>
  <si>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</si>
  <si>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</si>
  <si>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</si>
  <si>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</si>
  <si>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</si>
  <si>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</si>
  <si>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</si>
  <si>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</si>
  <si>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</si>
  <si>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</si>
  <si>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</si>
  <si>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</si>
  <si>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</si>
  <si>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</si>
  <si>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</si>
  <si>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</si>
  <si>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</si>
  <si>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</si>
  <si>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</si>
  <si>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</si>
  <si>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</si>
  <si>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</si>
  <si>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</si>
  <si>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</si>
  <si>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</si>
  <si>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</si>
  <si>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</si>
  <si>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</si>
  <si>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</si>
  <si>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</si>
  <si>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</si>
  <si>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</si>
  <si>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</si>
  <si>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</si>
  <si>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</si>
  <si>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</si>
  <si>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</si>
  <si>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</si>
  <si>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</si>
  <si>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</si>
  <si>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</si>
  <si>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</si>
  <si>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</si>
  <si>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</si>
  <si>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</si>
  <si>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</si>
  <si>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</si>
  <si>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</si>
  <si>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</si>
  <si>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</si>
  <si>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</si>
  <si>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</si>
  <si>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</si>
  <si>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</si>
  <si>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</si>
  <si>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</si>
  <si>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</si>
  <si>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</si>
  <si>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</si>
  <si>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</si>
  <si>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</si>
  <si>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</si>
  <si>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</si>
  <si>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</si>
  <si>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</si>
  <si>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</si>
  <si>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</si>
  <si>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</si>
  <si>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</si>
  <si>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</si>
  <si>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</si>
  <si>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</si>
  <si>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</si>
  <si>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</si>
  <si>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</si>
  <si>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</si>
  <si>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</si>
  <si>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</si>
  <si>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</si>
  <si>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</si>
  <si>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</si>
  <si>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</si>
  <si>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</si>
  <si>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</si>
  <si>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</si>
  <si>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</si>
  <si>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</si>
  <si>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</si>
  <si>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</si>
  <si>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</si>
  <si>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</si>
  <si>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</si>
  <si>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</si>
  <si>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</si>
  <si>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</si>
  <si>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</si>
  <si>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</si>
  <si>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</si>
  <si>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</si>
  <si>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</si>
  <si>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</si>
  <si>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</si>
  <si>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</si>
  <si>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</si>
  <si>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</si>
  <si>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</si>
  <si>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</si>
  <si>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</si>
  <si>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</si>
  <si>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</si>
  <si>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</si>
  <si>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</si>
  <si>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</si>
  <si>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</si>
  <si>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</si>
  <si>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</si>
  <si>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</si>
  <si>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</si>
  <si>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</si>
  <si>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</si>
  <si>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</si>
  <si>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</si>
  <si>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</si>
  <si>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</si>
  <si>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</si>
  <si>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</si>
  <si>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</si>
  <si>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</si>
  <si>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</si>
  <si>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</si>
  <si>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</si>
  <si>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</si>
  <si>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</si>
  <si>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</si>
  <si>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</si>
  <si>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</si>
  <si>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</si>
  <si>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</si>
  <si>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</si>
  <si>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</si>
  <si>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</si>
  <si>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</si>
  <si>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</si>
  <si>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</si>
  <si>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</si>
  <si>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</si>
  <si>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</si>
  <si>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</si>
  <si>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</si>
  <si>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</si>
  <si>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</si>
  <si>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</si>
  <si>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</si>
  <si>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</si>
  <si>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</si>
  <si>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</si>
  <si>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</si>
  <si>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</si>
  <si>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</si>
  <si>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</si>
  <si>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</si>
  <si>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</si>
  <si>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</si>
  <si>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</si>
  <si>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</si>
  <si>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</si>
  <si>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</si>
  <si>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</si>
  <si>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</si>
  <si>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</si>
  <si>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</si>
  <si>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</si>
  <si>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</si>
  <si>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</si>
  <si>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</si>
  <si>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</si>
  <si>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</si>
  <si>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</si>
  <si>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</si>
  <si>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</si>
  <si>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</si>
  <si>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</si>
  <si>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</si>
  <si>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</si>
  <si>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</si>
  <si>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</si>
  <si>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</si>
  <si>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</si>
  <si>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</si>
  <si>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</si>
  <si>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</si>
  <si>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</si>
  <si>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</si>
  <si>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</si>
  <si>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</si>
  <si>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</si>
  <si>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</si>
  <si>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</si>
  <si>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</si>
  <si>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</si>
  <si>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</si>
  <si>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</si>
  <si>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</si>
  <si>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</si>
  <si>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</si>
  <si>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</si>
  <si>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</si>
  <si>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</si>
  <si>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</si>
  <si>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</si>
  <si>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</si>
  <si>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</si>
  <si>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</si>
  <si>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</si>
  <si>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</si>
  <si>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</si>
  <si>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</si>
  <si>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</si>
  <si>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</si>
  <si>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</si>
  <si>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</si>
  <si>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</si>
  <si>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</si>
  <si>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</si>
  <si>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</si>
  <si>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</si>
  <si>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</si>
  <si>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</si>
  <si>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</si>
  <si>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</si>
  <si>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</si>
  <si>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</si>
  <si>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</si>
  <si>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</si>
  <si>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</si>
  <si>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</si>
  <si>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</si>
  <si>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</si>
  <si>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</si>
  <si>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</si>
  <si>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</si>
  <si>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</si>
  <si>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</si>
  <si>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</si>
  <si>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</si>
  <si>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</si>
  <si>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</si>
  <si>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</si>
  <si>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</si>
  <si>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</si>
  <si>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</si>
  <si>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</si>
  <si>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</si>
  <si>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</si>
  <si>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</si>
  <si>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</si>
  <si>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</si>
  <si>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</si>
  <si>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</si>
  <si>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</si>
  <si>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</si>
  <si>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</si>
  <si>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</si>
  <si>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</si>
  <si>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</si>
  <si>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</si>
  <si>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</si>
  <si>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</si>
  <si>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</si>
  <si>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</si>
  <si>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</si>
  <si>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</si>
  <si>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</si>
  <si>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</si>
  <si>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</si>
  <si>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</si>
  <si>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</si>
  <si>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</si>
  <si>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</si>
  <si>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</si>
  <si>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</si>
  <si>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</si>
  <si>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</si>
  <si>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</si>
  <si>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</si>
  <si>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</si>
  <si>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</si>
  <si>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</si>
  <si>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</si>
  <si>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</si>
  <si>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</si>
  <si>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</si>
  <si>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</si>
  <si>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</si>
  <si>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</si>
  <si>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</si>
  <si>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</si>
  <si>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</si>
  <si>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</si>
  <si>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</si>
  <si>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</si>
  <si>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</si>
  <si>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</si>
  <si>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</si>
  <si>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</si>
  <si>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</si>
  <si>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</si>
  <si>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</si>
  <si>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</si>
  <si>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</si>
  <si>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</si>
  <si>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</si>
  <si>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</si>
  <si>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</si>
  <si>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</si>
  <si>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</si>
  <si>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</si>
  <si>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</si>
  <si>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</si>
  <si>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</si>
  <si>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</si>
  <si>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</si>
  <si>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</si>
  <si>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</si>
  <si>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</si>
  <si>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</si>
  <si>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</si>
  <si>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</si>
  <si>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</si>
  <si>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</si>
  <si>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</si>
  <si>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</si>
  <si>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</si>
  <si>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</si>
  <si>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</si>
  <si>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</si>
  <si>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</si>
  <si>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</si>
  <si>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</si>
  <si>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</si>
  <si>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</si>
  <si>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</si>
  <si>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</si>
  <si>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</si>
  <si>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</si>
  <si>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</si>
  <si>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</si>
  <si>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</si>
  <si>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</si>
  <si>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</si>
  <si>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</si>
  <si>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</si>
  <si>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</si>
  <si>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</si>
  <si>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</si>
  <si>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</si>
  <si>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</si>
  <si>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</si>
  <si>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</si>
  <si>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</si>
  <si>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</si>
  <si>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</si>
  <si>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</si>
  <si>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</si>
  <si>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</si>
  <si>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</si>
  <si>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</si>
  <si>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</si>
  <si>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</si>
  <si>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</si>
  <si>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</si>
  <si>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</si>
  <si>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</si>
  <si>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</si>
  <si>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</si>
  <si>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</si>
  <si>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</si>
  <si>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</si>
  <si>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</si>
  <si>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</si>
  <si>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</si>
  <si>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</si>
  <si>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</si>
  <si>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</si>
  <si>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</si>
  <si>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</si>
  <si>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</si>
  <si>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</si>
  <si>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</si>
  <si>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</si>
  <si>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</si>
  <si>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</si>
  <si>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</si>
  <si>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</si>
  <si>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</si>
  <si>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</si>
  <si>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</si>
  <si>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</si>
  <si>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</si>
  <si>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</si>
  <si>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</si>
  <si>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</si>
  <si>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</si>
  <si>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</si>
  <si>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</si>
  <si>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</si>
  <si>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</si>
  <si>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</si>
  <si>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</si>
  <si>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</si>
  <si>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</si>
  <si>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</si>
  <si>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</si>
  <si>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</si>
  <si>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</si>
  <si>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</si>
  <si>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</si>
  <si>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</si>
  <si>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</si>
  <si>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</si>
  <si>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</si>
  <si>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</si>
  <si>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</si>
  <si>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</si>
  <si>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</si>
  <si>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</si>
  <si>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</si>
  <si>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</si>
  <si>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</si>
  <si>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</si>
  <si>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</si>
  <si>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</si>
  <si>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</si>
  <si>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</si>
  <si>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</si>
  <si>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</si>
  <si>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</si>
  <si>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</si>
  <si>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</si>
  <si>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</si>
  <si>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</si>
  <si>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</si>
  <si>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</si>
  <si>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</si>
  <si>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</si>
  <si>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</si>
  <si>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</si>
  <si>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</si>
  <si>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</si>
  <si>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</si>
  <si>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</si>
  <si>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</si>
  <si>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</si>
  <si>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</si>
  <si>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</si>
  <si>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</si>
  <si>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</si>
  <si>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</si>
  <si>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</si>
  <si>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</si>
  <si>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</si>
  <si>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</si>
  <si>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</si>
  <si>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</si>
  <si>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</si>
  <si>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</si>
  <si>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</si>
  <si>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</si>
  <si>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</si>
  <si>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</si>
  <si>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</si>
  <si>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</si>
  <si>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</si>
  <si>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</si>
  <si>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</si>
  <si>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</si>
  <si>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</si>
  <si>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</si>
  <si>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</si>
  <si>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</si>
  <si>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</si>
  <si>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</si>
  <si>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</si>
  <si>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</si>
  <si>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</si>
  <si>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</si>
  <si>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</si>
  <si>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</si>
  <si>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</si>
  <si>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</si>
  <si>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</si>
  <si>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</si>
  <si>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</si>
  <si>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</si>
  <si>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</si>
  <si>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</si>
  <si>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</si>
  <si>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</si>
  <si>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</si>
  <si>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</si>
  <si>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</si>
  <si>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</si>
  <si>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</si>
  <si>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</si>
  <si>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</si>
  <si>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</si>
  <si>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</si>
  <si>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</si>
  <si>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</si>
  <si>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</si>
  <si>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</si>
  <si>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</si>
  <si>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</si>
  <si>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</si>
  <si>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</si>
  <si>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</si>
  <si>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</si>
  <si>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</si>
  <si>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</si>
  <si>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</si>
  <si>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</si>
  <si>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</si>
  <si>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</si>
  <si>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</si>
  <si>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</si>
  <si>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</si>
  <si>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</si>
  <si>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</si>
  <si>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</si>
  <si>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</si>
  <si>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</si>
  <si>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</si>
  <si>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</si>
  <si>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</si>
  <si>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</si>
  <si>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</si>
  <si>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</si>
  <si>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</si>
  <si>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</si>
  <si>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</si>
  <si>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</si>
  <si>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</si>
  <si>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</si>
  <si>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</si>
  <si>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</si>
  <si>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</si>
  <si>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</si>
  <si>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</si>
  <si>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</si>
  <si>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</si>
  <si>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</si>
  <si>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</si>
  <si>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</si>
  <si>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</si>
  <si>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</si>
  <si>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</si>
  <si>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</si>
  <si>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</si>
  <si>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</si>
  <si>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</si>
  <si>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</si>
  <si>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</si>
  <si>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</si>
  <si>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</si>
  <si>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</si>
  <si>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</si>
  <si>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</si>
  <si>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</si>
  <si>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</si>
  <si>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</si>
  <si>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</si>
  <si>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</si>
  <si>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</si>
  <si>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</si>
  <si>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</si>
  <si>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</si>
  <si>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</si>
  <si>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</si>
  <si>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</si>
  <si>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</si>
  <si>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</si>
  <si>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</si>
  <si>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</si>
  <si>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</si>
  <si>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</si>
  <si>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</si>
  <si>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</si>
  <si>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</si>
  <si>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</si>
  <si>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</si>
  <si>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</si>
  <si>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</si>
  <si>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</si>
  <si>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</si>
  <si>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</si>
  <si>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</si>
  <si>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</si>
  <si>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</si>
  <si>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</si>
  <si>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</si>
  <si>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</si>
  <si>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</si>
  <si>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</si>
  <si>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</si>
  <si>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</si>
  <si>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</si>
  <si>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</si>
  <si>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</si>
  <si>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</si>
  <si>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</si>
  <si>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</si>
  <si>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</si>
  <si>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</si>
  <si>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</si>
  <si>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</si>
  <si>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</si>
  <si>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</si>
  <si>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</si>
  <si>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</si>
  <si>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</si>
  <si>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</si>
  <si>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</si>
  <si>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</si>
  <si>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</si>
  <si>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</si>
  <si>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</si>
  <si>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</si>
  <si>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</si>
  <si>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</si>
  <si>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</si>
  <si>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</si>
  <si>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</si>
  <si>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</si>
  <si>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</si>
  <si>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</si>
  <si>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</si>
  <si>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</si>
  <si>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</si>
  <si>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</si>
  <si>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</si>
  <si>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</si>
  <si>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</si>
  <si>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</si>
  <si>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</si>
  <si>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</si>
  <si>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</si>
  <si>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</si>
  <si>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</si>
  <si>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</si>
  <si>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</si>
  <si>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</si>
  <si>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</si>
  <si>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</si>
  <si>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</si>
  <si>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</si>
  <si>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</si>
  <si>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</si>
  <si>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</si>
  <si>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</si>
  <si>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</si>
  <si>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</si>
  <si>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</si>
  <si>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</si>
  <si>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</si>
  <si>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</si>
  <si>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</si>
  <si>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</si>
  <si>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</si>
  <si>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</si>
  <si>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</si>
  <si>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</si>
  <si>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</si>
  <si>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</si>
  <si>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</si>
  <si>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</si>
  <si>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</si>
  <si>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</si>
  <si>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</si>
  <si>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</si>
  <si>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</si>
  <si>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</si>
  <si>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</si>
  <si>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</si>
  <si>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</si>
  <si>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</si>
  <si>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</si>
  <si>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</si>
  <si>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</si>
  <si>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</si>
  <si>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</si>
  <si>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</si>
  <si>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</si>
  <si>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</si>
  <si>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</si>
  <si>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</si>
  <si>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</si>
  <si>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</si>
  <si>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</si>
  <si>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</si>
  <si>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</si>
  <si>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</si>
  <si>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</si>
  <si>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</si>
  <si>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</si>
  <si>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</si>
  <si>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</si>
  <si>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</si>
  <si>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</si>
  <si>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</si>
  <si>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</si>
  <si>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</si>
  <si>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</si>
  <si>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</si>
  <si>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</si>
  <si>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</si>
  <si>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</si>
  <si>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</si>
  <si>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</si>
  <si>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</si>
  <si>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</si>
  <si>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</si>
  <si>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</si>
  <si>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</si>
  <si>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</si>
  <si>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</si>
  <si>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</si>
  <si>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</si>
  <si>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</si>
  <si>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</si>
  <si>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</si>
  <si>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</si>
  <si>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</si>
  <si>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</si>
  <si>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</si>
  <si>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</si>
  <si>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</si>
  <si>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</si>
  <si>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</si>
  <si>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</si>
  <si>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</si>
  <si>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</si>
  <si>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</si>
  <si>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</si>
  <si>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</si>
  <si>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</si>
  <si>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</si>
  <si>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</si>
  <si>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</si>
  <si>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</si>
  <si>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</si>
  <si>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</si>
  <si>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</si>
  <si>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</si>
  <si>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</si>
  <si>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</si>
  <si>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</si>
  <si>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</si>
  <si>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</si>
  <si>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</si>
  <si>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</si>
  <si>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</si>
  <si>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</si>
  <si>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</si>
  <si>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</si>
  <si>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</si>
  <si>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</si>
  <si>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</si>
  <si>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</si>
  <si>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</si>
  <si>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</si>
  <si>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</si>
  <si>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</si>
  <si>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</si>
  <si>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</si>
  <si>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</si>
  <si>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</si>
  <si>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</si>
  <si>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</si>
  <si>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</si>
  <si>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</si>
  <si>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</si>
  <si>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</si>
  <si>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</si>
  <si>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</si>
  <si>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</si>
  <si>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</si>
  <si>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</si>
  <si>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</si>
  <si>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</si>
  <si>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</si>
  <si>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</si>
  <si>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</si>
  <si>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</si>
  <si>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</si>
  <si>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</si>
  <si>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</si>
  <si>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</si>
  <si>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</si>
  <si>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</si>
  <si>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</si>
  <si>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</si>
  <si>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</si>
  <si>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</si>
  <si>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</si>
  <si>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</si>
  <si>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</si>
  <si>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</si>
  <si>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</si>
  <si>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</si>
  <si>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</si>
  <si>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</si>
  <si>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</si>
  <si>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</si>
  <si>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</si>
  <si>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</si>
  <si>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</si>
  <si>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</si>
  <si>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</si>
  <si>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</si>
  <si>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</si>
  <si>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</si>
  <si>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</si>
  <si>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</si>
  <si>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</si>
  <si>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</si>
  <si>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</si>
  <si>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</si>
  <si>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</si>
  <si>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</si>
  <si>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</si>
  <si>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</si>
  <si>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</si>
  <si>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</si>
  <si>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</si>
  <si>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</si>
  <si>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</si>
  <si>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</si>
  <si>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</si>
  <si>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</si>
  <si>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</si>
  <si>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</si>
  <si>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</si>
  <si>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</si>
  <si>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</si>
  <si>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</si>
  <si>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</si>
  <si>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</si>
  <si>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</si>
  <si>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</si>
  <si>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</si>
  <si>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</si>
  <si>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</si>
  <si>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</si>
  <si>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</si>
  <si>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</si>
  <si>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</si>
  <si>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</si>
  <si>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</si>
  <si>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</si>
  <si>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</si>
  <si>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</si>
  <si>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</si>
  <si>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</si>
  <si>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</si>
  <si>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</si>
  <si>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</si>
  <si>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</si>
  <si>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</si>
  <si>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</si>
  <si>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</si>
  <si>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</si>
  <si>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</si>
  <si>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</si>
  <si>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</si>
  <si>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</si>
  <si>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</si>
  <si>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</si>
  <si>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</si>
  <si>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</si>
  <si>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</si>
  <si>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</si>
  <si>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</si>
  <si>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</si>
  <si>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</si>
  <si>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</si>
  <si>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</si>
  <si>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</si>
  <si>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</si>
  <si>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</si>
  <si>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</si>
  <si>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</si>
  <si>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</si>
  <si>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</si>
  <si>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</si>
  <si>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</si>
  <si>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</si>
  <si>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</si>
  <si>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</si>
  <si>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</si>
  <si>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</si>
  <si>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</si>
  <si>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</si>
  <si>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</si>
  <si>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</si>
  <si>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</si>
  <si>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</si>
  <si>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</si>
  <si>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</si>
  <si>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</si>
  <si>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</si>
  <si>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</si>
  <si>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</si>
  <si>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</si>
  <si>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</si>
  <si>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</si>
  <si>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</si>
  <si>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</si>
  <si>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</si>
  <si>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</si>
  <si>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</si>
  <si>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</si>
  <si>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</si>
  <si>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</si>
  <si>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</si>
  <si>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</si>
  <si>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</si>
  <si>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</si>
  <si>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</si>
  <si>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</si>
  <si>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</si>
  <si>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</si>
  <si>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</si>
  <si>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</si>
  <si>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</si>
  <si>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</si>
  <si>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</si>
  <si>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</si>
  <si>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</si>
  <si>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</si>
  <si>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</si>
  <si>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</si>
  <si>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</si>
  <si>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</si>
  <si>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</si>
  <si>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</si>
  <si>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</si>
  <si>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</si>
  <si>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</si>
  <si>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</si>
  <si>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</si>
  <si>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</si>
  <si>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</si>
  <si>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</si>
  <si>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</si>
  <si>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</si>
  <si>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</si>
  <si>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</si>
  <si>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</si>
  <si>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</si>
  <si>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</si>
  <si>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</si>
  <si>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</si>
  <si>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</si>
  <si>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</si>
  <si>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</si>
  <si>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</si>
  <si>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</si>
  <si>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</si>
  <si>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</si>
  <si>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</si>
  <si>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</si>
  <si>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</si>
  <si>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</si>
  <si>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</si>
  <si>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</si>
  <si>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</si>
  <si>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</si>
  <si>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</si>
  <si>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</si>
  <si>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</si>
  <si>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</si>
  <si>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</si>
  <si>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</si>
  <si>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</si>
  <si>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</si>
  <si>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</si>
  <si>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</si>
  <si>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</si>
  <si>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</si>
  <si>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</si>
  <si>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</si>
  <si>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</si>
  <si>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</si>
  <si>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</si>
  <si>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</si>
  <si>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</si>
  <si>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</si>
  <si>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</si>
  <si>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</si>
  <si>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</si>
  <si>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</si>
  <si>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</si>
  <si>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</si>
  <si>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</si>
  <si>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</si>
  <si>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</si>
  <si>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</si>
  <si>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</si>
  <si>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</si>
  <si>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</si>
  <si>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</si>
  <si>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</si>
  <si>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</si>
  <si>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</si>
  <si>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</si>
  <si>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</si>
  <si>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</si>
  <si>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</si>
  <si>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</si>
  <si>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</si>
  <si>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</si>
  <si>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</si>
  <si>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</si>
  <si>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</si>
  <si>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</si>
  <si>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</si>
  <si>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</si>
  <si>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</si>
  <si>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</si>
  <si>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</si>
  <si>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</si>
  <si>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</si>
  <si>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</si>
  <si>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</si>
  <si>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</si>
  <si>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</si>
  <si>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</si>
  <si>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</si>
  <si>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</si>
  <si>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</si>
  <si>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</si>
  <si>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</si>
  <si>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</si>
  <si>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</si>
  <si>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</si>
  <si>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</si>
  <si>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</si>
  <si>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</si>
  <si>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</si>
  <si>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</si>
  <si>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</si>
  <si>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</si>
  <si>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</si>
  <si>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</si>
  <si>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</si>
  <si>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</si>
  <si>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</si>
  <si>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</si>
  <si>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</si>
  <si>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</si>
  <si>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</si>
  <si>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</si>
  <si>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</si>
  <si>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</si>
  <si>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</si>
  <si>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</si>
  <si>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</si>
  <si>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</si>
  <si>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</si>
  <si>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</si>
  <si>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</si>
  <si>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</si>
  <si>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</si>
  <si>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</si>
  <si>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</si>
  <si>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</si>
  <si>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</si>
  <si>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</si>
  <si>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</si>
  <si>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</si>
  <si>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</si>
  <si>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</si>
  <si>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</si>
  <si>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</si>
  <si>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</si>
  <si>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</si>
  <si>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</si>
  <si>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</si>
  <si>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</si>
  <si>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</si>
  <si>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</si>
  <si>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</si>
  <si>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</si>
  <si>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</si>
  <si>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</si>
  <si>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</si>
  <si>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</si>
  <si>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</si>
  <si>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</si>
  <si>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</si>
  <si>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</si>
  <si>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</si>
  <si>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</si>
  <si>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</si>
  <si>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</si>
  <si>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</si>
  <si>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</si>
  <si>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</si>
  <si>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</si>
  <si>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</si>
  <si>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</si>
  <si>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</si>
  <si>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</si>
  <si>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</si>
  <si>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</si>
  <si>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</si>
  <si>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</si>
  <si>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</si>
  <si>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</si>
  <si>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</si>
  <si>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</si>
  <si>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</si>
  <si>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</si>
  <si>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</si>
  <si>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</si>
  <si>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</si>
  <si>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</si>
  <si>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</si>
  <si>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</si>
  <si>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</si>
  <si>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</si>
  <si>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</si>
  <si>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</si>
  <si>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</si>
  <si>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</si>
  <si>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</si>
  <si>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</si>
  <si>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</si>
  <si>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</si>
  <si>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</si>
  <si>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</si>
  <si>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</si>
  <si>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</si>
  <si>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</si>
  <si>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</si>
  <si>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</si>
  <si>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</si>
  <si>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</si>
  <si>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</si>
  <si>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</si>
  <si>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</si>
  <si>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</si>
  <si>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</si>
  <si>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</si>
  <si>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</si>
  <si>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</si>
  <si>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</si>
  <si>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</si>
  <si>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</si>
  <si>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</si>
  <si>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</si>
  <si>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</si>
  <si>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</si>
  <si>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</si>
  <si>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</si>
  <si>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</si>
  <si>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</si>
  <si>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</si>
  <si>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</si>
  <si>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</si>
  <si>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</si>
  <si>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</si>
  <si>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</si>
  <si>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</si>
  <si>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</si>
  <si>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</si>
  <si>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</si>
  <si>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</si>
  <si>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</si>
  <si>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</si>
  <si>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</si>
  <si>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</si>
  <si>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</si>
  <si>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</si>
  <si>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</si>
  <si>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</si>
  <si>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</si>
  <si>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</si>
  <si>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</si>
  <si>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</si>
  <si>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</si>
  <si>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</si>
  <si>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</si>
  <si>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</si>
  <si>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</si>
  <si>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</si>
  <si>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</si>
  <si>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</si>
  <si>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</si>
  <si>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</si>
  <si>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</si>
  <si>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</si>
  <si>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</si>
  <si>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</si>
  <si>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</si>
  <si>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</si>
  <si>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</si>
  <si>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</si>
  <si>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</si>
  <si>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</si>
  <si>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</si>
  <si>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</si>
  <si>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</si>
  <si>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</si>
  <si>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</si>
  <si>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</si>
  <si>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</si>
  <si>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</si>
  <si>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</si>
  <si>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</si>
  <si>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</si>
  <si>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</si>
  <si>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</si>
  <si>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</si>
  <si>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</si>
  <si>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</si>
  <si>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</si>
  <si>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</si>
  <si>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</si>
  <si>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</si>
  <si>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</si>
  <si>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</si>
  <si>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</si>
  <si>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</si>
  <si>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</si>
  <si>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</si>
  <si>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</si>
  <si>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</si>
  <si>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</si>
  <si>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</si>
  <si>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</si>
  <si>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</si>
  <si>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</si>
  <si>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</si>
  <si>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</si>
  <si>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</si>
  <si>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</si>
  <si>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</si>
  <si>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</si>
  <si>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</si>
  <si>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</si>
  <si>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</si>
  <si>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</si>
  <si>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</si>
  <si>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</si>
  <si>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</si>
  <si>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</si>
  <si>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</si>
  <si>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</si>
  <si>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</si>
  <si>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</si>
  <si>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</si>
  <si>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</si>
  <si>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</si>
  <si>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</si>
  <si>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</si>
  <si>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</si>
  <si>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</si>
  <si>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</si>
  <si>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</si>
  <si>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</si>
  <si>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</si>
  <si>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</si>
  <si>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</si>
  <si>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</si>
  <si>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</si>
  <si>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</si>
  <si>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</si>
  <si>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</si>
  <si>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</si>
  <si>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</si>
  <si>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</si>
  <si>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</si>
  <si>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</si>
  <si>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</si>
  <si>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</si>
  <si>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</si>
  <si>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</si>
  <si>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</si>
  <si>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</si>
  <si>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</si>
  <si>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</si>
  <si>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</si>
  <si>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</si>
  <si>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</si>
  <si>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</si>
  <si>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</si>
  <si>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</si>
  <si>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</si>
  <si>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</si>
  <si>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</si>
  <si>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</si>
  <si>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</si>
  <si>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</si>
  <si>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</si>
  <si>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</si>
  <si>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</si>
  <si>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</si>
  <si>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</si>
  <si>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</si>
  <si>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</si>
  <si>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</si>
  <si>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</si>
  <si>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</si>
  <si>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</si>
  <si>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</si>
  <si>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</si>
  <si>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</si>
  <si>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</si>
  <si>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</si>
  <si>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</si>
  <si>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</si>
  <si>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</si>
  <si>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</si>
  <si>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</si>
  <si>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</si>
  <si>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</si>
  <si>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</si>
  <si>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</si>
  <si>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</si>
  <si>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</si>
  <si>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</si>
  <si>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</si>
  <si>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</si>
  <si>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</si>
  <si>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</si>
  <si>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</si>
  <si>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</si>
  <si>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</si>
  <si>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</si>
  <si>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</si>
  <si>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</si>
  <si>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</si>
  <si>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</si>
  <si>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</si>
  <si>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</si>
  <si>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</si>
  <si>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</si>
  <si>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</si>
  <si>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</si>
  <si>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</si>
  <si>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</si>
  <si>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</si>
  <si>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</si>
  <si>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</si>
  <si>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</si>
  <si>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</si>
  <si>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</si>
  <si>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</si>
  <si>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</si>
  <si>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</si>
  <si>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</si>
  <si>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</si>
  <si>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</si>
  <si>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</si>
  <si>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</si>
  <si>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</si>
  <si>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</si>
  <si>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</si>
  <si>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</si>
  <si>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</si>
  <si>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</si>
  <si>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</si>
  <si>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</si>
  <si>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</si>
  <si>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</si>
  <si>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</si>
  <si>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</si>
  <si>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</si>
  <si>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</si>
  <si>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</si>
  <si>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</si>
  <si>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</si>
  <si>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</si>
  <si>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</si>
  <si>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</si>
  <si>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</si>
  <si>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</si>
  <si>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</si>
  <si>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</si>
  <si>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</si>
  <si>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</si>
  <si>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</si>
  <si>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</si>
  <si>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</si>
  <si>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</si>
  <si>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</si>
  <si>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</si>
  <si>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</si>
  <si>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</si>
  <si>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</si>
  <si>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</si>
  <si>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</si>
  <si>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</si>
  <si>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</si>
  <si>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</si>
  <si>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</si>
  <si>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</si>
  <si>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</si>
  <si>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</si>
  <si>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</si>
  <si>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</si>
  <si>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</si>
  <si>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</si>
  <si>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</si>
  <si>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</si>
  <si>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</si>
  <si>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</si>
  <si>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</si>
  <si>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</si>
  <si>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</si>
  <si>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</si>
  <si>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</si>
  <si>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</si>
  <si>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</si>
  <si>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</si>
  <si>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</si>
  <si>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</si>
  <si>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</si>
  <si>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</si>
  <si>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</si>
  <si>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</si>
  <si>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</si>
  <si>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</si>
  <si>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</si>
  <si>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</si>
  <si>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</si>
  <si>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</si>
  <si>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</si>
  <si>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</si>
  <si>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</si>
  <si>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</si>
  <si>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</si>
  <si>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</si>
  <si>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</si>
  <si>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</si>
  <si>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</si>
  <si>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</si>
  <si>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</si>
  <si>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</si>
  <si>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</si>
  <si>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</si>
  <si>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</si>
  <si>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</si>
  <si>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</si>
  <si>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</si>
  <si>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</si>
  <si>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</si>
  <si>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</si>
  <si>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</si>
  <si>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</si>
  <si>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</si>
  <si>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</si>
  <si>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</si>
  <si>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</si>
  <si>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</si>
  <si>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</si>
  <si>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</si>
  <si>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</si>
  <si>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</si>
  <si>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</si>
  <si>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</si>
  <si>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</si>
  <si>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</si>
  <si>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</si>
  <si>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</si>
  <si>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</si>
  <si>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</si>
  <si>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</si>
  <si>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</si>
  <si>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</si>
  <si>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</si>
  <si>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</si>
  <si>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</si>
  <si>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</si>
  <si>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</si>
  <si>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</si>
  <si>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</si>
  <si>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</si>
  <si>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</si>
  <si>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</si>
  <si>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</si>
  <si>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</si>
  <si>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</si>
  <si>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</si>
  <si>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</si>
  <si>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</si>
  <si>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</si>
  <si>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</si>
  <si>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</si>
  <si>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</si>
  <si>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</si>
  <si>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</si>
  <si>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</si>
  <si>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</si>
  <si>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</si>
  <si>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</si>
  <si>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</si>
  <si>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</si>
  <si>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</si>
  <si>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</si>
  <si>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</si>
  <si>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</si>
  <si>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</si>
  <si>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</si>
  <si>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</si>
  <si>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</si>
  <si>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</si>
  <si>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</si>
  <si>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</si>
  <si>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</si>
  <si>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</si>
  <si>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</si>
  <si>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</si>
  <si>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</si>
  <si>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</si>
  <si>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</si>
  <si>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</si>
  <si>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</si>
  <si>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</si>
  <si>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</si>
  <si>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</si>
  <si>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</si>
  <si>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</si>
  <si>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</si>
  <si>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</si>
  <si>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</si>
  <si>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</si>
  <si>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</si>
  <si>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</si>
  <si>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</si>
  <si>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</si>
  <si>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</si>
  <si>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</si>
  <si>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</si>
  <si>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</si>
  <si>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</si>
  <si>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</si>
  <si>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</si>
  <si>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</si>
  <si>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</si>
  <si>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</si>
  <si>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</si>
  <si>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</si>
  <si>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</si>
  <si>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</si>
  <si>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</si>
  <si>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</si>
  <si>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</si>
  <si>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</si>
  <si>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</si>
  <si>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</si>
  <si>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</si>
  <si>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</si>
  <si>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</si>
  <si>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</si>
  <si>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</si>
  <si>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</si>
  <si>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</si>
  <si>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</si>
  <si>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</si>
  <si>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</si>
  <si>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</si>
  <si>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</si>
  <si>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</si>
  <si>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</si>
  <si>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</si>
  <si>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</si>
  <si>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</si>
  <si>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</si>
  <si>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</si>
  <si>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</si>
  <si>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</si>
  <si>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</si>
  <si>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</si>
  <si>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</si>
  <si>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</si>
  <si>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</si>
  <si>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</si>
  <si>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</si>
  <si>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</si>
  <si>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</si>
  <si>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</si>
  <si>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</si>
  <si>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</si>
  <si>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</si>
  <si>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</si>
  <si>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</si>
  <si>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</si>
  <si>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</si>
  <si>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</si>
  <si>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</si>
  <si>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</si>
  <si>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</si>
  <si>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</si>
  <si>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</si>
  <si>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</si>
  <si>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</si>
  <si>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</si>
  <si>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</si>
  <si>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</si>
  <si>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</si>
  <si>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</si>
  <si>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</si>
  <si>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</si>
  <si>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</si>
  <si>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</si>
  <si>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</si>
  <si>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</si>
  <si>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</si>
  <si>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</si>
  <si>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</si>
  <si>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</si>
  <si>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</si>
  <si>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</si>
  <si>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</si>
  <si>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</si>
  <si>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</si>
  <si>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</si>
  <si>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</si>
  <si>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</si>
  <si>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</si>
  <si>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</si>
  <si>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</si>
  <si>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</si>
  <si>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</si>
  <si>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</si>
  <si>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</si>
  <si>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</si>
  <si>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</si>
  <si>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</si>
  <si>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</si>
  <si>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</si>
  <si>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</si>
  <si>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</si>
  <si>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</si>
  <si>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</si>
  <si>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</si>
  <si>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</si>
  <si>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</si>
  <si>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</si>
  <si>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</si>
  <si>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</si>
  <si>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</si>
  <si>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</si>
  <si>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</si>
  <si>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</si>
  <si>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</si>
  <si>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</si>
  <si>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</si>
  <si>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</si>
  <si>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</si>
  <si>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</si>
  <si>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</si>
  <si>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</si>
  <si>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</si>
  <si>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</si>
  <si>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</si>
  <si>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</si>
  <si>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</si>
  <si>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</si>
  <si>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</si>
  <si>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</si>
  <si>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</si>
  <si>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</si>
  <si>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</si>
  <si>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</si>
  <si>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</si>
  <si>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</si>
  <si>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</si>
  <si>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</si>
  <si>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</si>
  <si>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</si>
  <si>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</si>
  <si>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</si>
  <si>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</si>
  <si>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</si>
  <si>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</si>
  <si>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</si>
  <si>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</si>
  <si>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</si>
  <si>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</si>
  <si>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</si>
  <si>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</si>
  <si>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</si>
  <si>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</si>
  <si>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</si>
  <si>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</si>
  <si>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</si>
  <si>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</si>
  <si>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</si>
  <si>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</si>
  <si>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</si>
  <si>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</si>
  <si>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</si>
  <si>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</si>
  <si>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</si>
  <si>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</si>
  <si>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</si>
  <si>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</si>
  <si>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</si>
  <si>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</si>
  <si>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</si>
  <si>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</si>
  <si>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</si>
  <si>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</si>
  <si>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</si>
  <si>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</si>
  <si>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</si>
  <si>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</si>
  <si>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</si>
  <si>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</si>
  <si>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</si>
  <si>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</si>
  <si>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</si>
  <si>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</si>
  <si>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</si>
  <si>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</si>
  <si>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</si>
  <si>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</si>
  <si>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</si>
  <si>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</si>
  <si>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</si>
  <si>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</si>
  <si>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</si>
  <si>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</si>
  <si>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</si>
  <si>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</si>
  <si>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</si>
  <si>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</si>
  <si>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</si>
  <si>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</si>
  <si>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</si>
  <si>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</si>
  <si>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</si>
  <si>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</si>
  <si>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</si>
  <si>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</si>
  <si>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</si>
  <si>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</si>
  <si>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</si>
  <si>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</si>
  <si>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</si>
  <si>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</si>
  <si>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</si>
  <si>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</si>
  <si>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</si>
  <si>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</si>
  <si>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</si>
  <si>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</si>
  <si>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</si>
  <si>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</si>
  <si>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</si>
  <si>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</si>
  <si>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</si>
  <si>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</si>
  <si>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</si>
  <si>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</si>
  <si>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</si>
  <si>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</si>
  <si>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</si>
  <si>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</si>
  <si>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</si>
  <si>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</si>
  <si>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</si>
  <si>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</si>
  <si>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</si>
  <si>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</si>
  <si>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</si>
  <si>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</si>
  <si>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</si>
  <si>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</si>
  <si>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</si>
  <si>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</si>
  <si>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</si>
  <si>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</si>
  <si>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</si>
  <si>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</si>
  <si>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</si>
  <si>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</si>
  <si>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</si>
  <si>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</si>
  <si>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</si>
  <si>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</si>
  <si>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</si>
  <si>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</si>
  <si>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</si>
  <si>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</si>
  <si>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</si>
  <si>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</si>
  <si>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</si>
  <si>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</si>
  <si>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</si>
  <si>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</si>
  <si>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</si>
  <si>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</si>
  <si>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</si>
  <si>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</si>
  <si>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</si>
  <si>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</si>
  <si>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</si>
  <si>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</si>
  <si>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</si>
  <si>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</si>
  <si>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</si>
  <si>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</si>
  <si>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</si>
  <si>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</si>
  <si>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</si>
  <si>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</si>
  <si>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</si>
  <si>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</si>
  <si>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</si>
  <si>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</si>
  <si>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</si>
  <si>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</si>
  <si>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</si>
  <si>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</si>
  <si>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</si>
  <si>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</si>
  <si>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</si>
  <si>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</si>
  <si>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</si>
  <si>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</si>
  <si>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</si>
  <si>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</si>
  <si>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</si>
  <si>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</si>
  <si>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</si>
  <si>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</si>
  <si>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</si>
  <si>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</si>
  <si>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</si>
  <si>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</si>
  <si>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</si>
  <si>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</si>
  <si>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</si>
  <si>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</si>
  <si>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</si>
  <si>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</si>
  <si>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</si>
  <si>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</si>
  <si>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</si>
  <si>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</si>
  <si>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</si>
  <si>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</si>
  <si>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</si>
  <si>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</si>
  <si>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</si>
  <si>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</si>
  <si>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</si>
  <si>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</si>
  <si>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</si>
  <si>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</si>
  <si>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</si>
  <si>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</si>
  <si>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</si>
  <si>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</si>
  <si>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</si>
  <si>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</si>
  <si>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</si>
  <si>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</si>
  <si>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</si>
  <si>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</si>
  <si>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</si>
  <si>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</si>
  <si>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</si>
  <si>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</si>
  <si>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</si>
  <si>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</si>
  <si>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</si>
  <si>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</si>
  <si>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</si>
  <si>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</si>
  <si>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</si>
  <si>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</si>
  <si>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</si>
  <si>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</si>
  <si>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</si>
  <si>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</si>
  <si>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</si>
  <si>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</si>
  <si>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</si>
  <si>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</si>
  <si>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</si>
  <si>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</si>
  <si>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</si>
  <si>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</si>
  <si>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</si>
  <si>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</si>
  <si>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</si>
  <si>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</si>
  <si>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</si>
  <si>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</si>
  <si>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</si>
  <si>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</si>
  <si>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</si>
  <si>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</si>
  <si>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</si>
  <si>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</si>
  <si>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</si>
  <si>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</si>
  <si>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</si>
  <si>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</si>
  <si>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</si>
  <si>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</si>
  <si>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</si>
  <si>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</si>
  <si>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</si>
  <si>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</si>
  <si>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</si>
  <si>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</si>
  <si>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</si>
  <si>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</si>
  <si>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</si>
  <si>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</si>
  <si>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</si>
  <si>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</si>
  <si>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</si>
  <si>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</si>
  <si>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</si>
  <si>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</si>
  <si>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</si>
  <si>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</si>
  <si>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</si>
  <si>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</si>
  <si>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</si>
  <si>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</si>
  <si>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</si>
  <si>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</si>
  <si>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</si>
  <si>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</si>
  <si>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</si>
  <si>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</si>
  <si>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</si>
  <si>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</si>
  <si>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</si>
  <si>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</si>
  <si>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</si>
  <si>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</si>
  <si>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</si>
  <si>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</si>
  <si>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</si>
  <si>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</si>
  <si>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</si>
  <si>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</si>
  <si>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</si>
  <si>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</si>
  <si>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</si>
  <si>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</si>
  <si>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</si>
  <si>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</si>
  <si>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</si>
  <si>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</si>
  <si>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</si>
  <si>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</si>
  <si>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</si>
  <si>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</si>
  <si>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</si>
  <si>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</si>
  <si>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</si>
  <si>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</si>
  <si>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</si>
  <si>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</si>
  <si>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</si>
  <si>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</si>
  <si>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</si>
  <si>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</si>
  <si>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</si>
  <si>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</si>
  <si>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</si>
  <si>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</si>
  <si>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</si>
  <si>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</si>
  <si>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</si>
  <si>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</si>
  <si>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</si>
  <si>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</si>
  <si>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</si>
  <si>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</si>
  <si>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</si>
  <si>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</si>
  <si>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</si>
  <si>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</si>
  <si>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</si>
  <si>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</si>
  <si>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</si>
  <si>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</si>
  <si>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</si>
  <si>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</si>
  <si>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</si>
  <si>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</si>
  <si>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</si>
  <si>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</si>
  <si>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</si>
  <si>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</si>
  <si>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</si>
  <si>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</si>
  <si>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</si>
  <si>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</si>
  <si>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</si>
  <si>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</si>
  <si>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</si>
  <si>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</si>
  <si>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</si>
  <si>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</si>
  <si>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</si>
  <si>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</si>
  <si>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</si>
  <si>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</si>
  <si>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</si>
  <si>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</si>
  <si>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</si>
  <si>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</si>
  <si>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</si>
  <si>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</si>
  <si>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</si>
  <si>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</si>
  <si>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</si>
  <si>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</si>
  <si>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</si>
  <si>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</si>
  <si>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</si>
  <si>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</si>
  <si>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</si>
  <si>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</si>
  <si>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</si>
  <si>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</si>
  <si>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</si>
  <si>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</si>
  <si>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</si>
  <si>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</si>
  <si>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</si>
  <si>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</si>
  <si>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</si>
  <si>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</si>
  <si>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</si>
  <si>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</si>
  <si>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</si>
  <si>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</si>
  <si>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</si>
  <si>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</si>
  <si>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</si>
  <si>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</si>
  <si>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</si>
  <si>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</si>
  <si>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</si>
  <si>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</si>
  <si>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</si>
  <si>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</si>
  <si>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</si>
  <si>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</si>
  <si>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</si>
  <si>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</si>
  <si>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</si>
  <si>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</si>
  <si>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</si>
  <si>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</si>
  <si>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</si>
  <si>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</si>
  <si>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</si>
  <si>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</si>
  <si>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</si>
  <si>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</si>
  <si>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</si>
  <si>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</si>
  <si>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</si>
  <si>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</si>
  <si>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</si>
  <si>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</si>
  <si>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</si>
  <si>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</si>
  <si>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</si>
  <si>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</si>
  <si>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</si>
  <si>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</si>
  <si>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</si>
  <si>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</si>
  <si>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</si>
  <si>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</si>
  <si>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</si>
  <si>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</si>
  <si>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</si>
  <si>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</si>
  <si>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</si>
  <si>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</si>
  <si>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</si>
  <si>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</si>
  <si>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</si>
  <si>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</si>
  <si>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</si>
  <si>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</si>
  <si>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</si>
  <si>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</si>
  <si>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</si>
  <si>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</si>
  <si>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</si>
  <si>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</si>
  <si>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</si>
  <si>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</si>
  <si>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</si>
  <si>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</si>
  <si>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</si>
  <si>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</si>
  <si>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</si>
  <si>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</si>
  <si>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</si>
  <si>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</si>
  <si>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</si>
  <si>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</si>
  <si>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</si>
  <si>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</si>
  <si>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</si>
  <si>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</si>
  <si>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</si>
  <si>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</si>
  <si>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</si>
  <si>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</si>
  <si>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</si>
  <si>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</si>
  <si>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</si>
  <si>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</si>
  <si>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</si>
  <si>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</si>
  <si>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</si>
  <si>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</si>
  <si>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</si>
  <si>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</si>
  <si>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</si>
  <si>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</si>
  <si>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</si>
  <si>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</si>
  <si>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</si>
  <si>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</si>
  <si>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</si>
  <si>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</si>
  <si>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</si>
  <si>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</si>
  <si>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</si>
  <si>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</si>
  <si>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</si>
  <si>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</si>
  <si>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</si>
  <si>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</si>
  <si>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</si>
  <si>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</si>
  <si>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</si>
  <si>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</si>
  <si>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</si>
  <si>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</si>
  <si>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</si>
  <si>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</si>
  <si>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</si>
  <si>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</si>
  <si>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</si>
  <si>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</si>
  <si>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</si>
  <si>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</si>
  <si>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</si>
  <si>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</si>
  <si>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</si>
  <si>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</si>
  <si>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</si>
  <si>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</si>
  <si>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</si>
  <si>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</si>
  <si>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</si>
  <si>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</si>
  <si>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</si>
  <si>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</si>
  <si>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</si>
  <si>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</si>
  <si>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</si>
  <si>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</si>
  <si>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</si>
  <si>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</si>
  <si>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</si>
  <si>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</si>
  <si>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</si>
  <si>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</si>
  <si>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</si>
  <si>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</si>
  <si>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</si>
  <si>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</si>
  <si>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</si>
  <si>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</si>
  <si>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</si>
  <si>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</si>
  <si>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</si>
  <si>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</si>
  <si>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</si>
  <si>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</si>
  <si>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</si>
  <si>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</si>
  <si>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</si>
  <si>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</si>
  <si>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</si>
  <si>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</si>
  <si>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</si>
  <si>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</si>
  <si>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</si>
  <si>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</si>
  <si>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</si>
  <si>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</si>
  <si>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</si>
  <si>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</si>
  <si>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</si>
  <si>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</si>
  <si>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</si>
  <si>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</si>
  <si>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</si>
  <si>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</si>
  <si>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</si>
  <si>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</si>
  <si>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</si>
  <si>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</si>
  <si>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</si>
  <si>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</si>
  <si>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</si>
  <si>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</si>
  <si>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</si>
  <si>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</si>
  <si>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</si>
  <si>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</si>
  <si>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</si>
  <si>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</si>
  <si>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</si>
  <si>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</si>
  <si>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</si>
  <si>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</si>
  <si>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</si>
  <si>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</si>
  <si>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</si>
  <si>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</si>
  <si>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</si>
  <si>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</si>
  <si>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</si>
  <si>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</si>
  <si>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</si>
  <si>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</si>
  <si>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</si>
  <si>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</si>
  <si>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</si>
  <si>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</si>
  <si>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</si>
  <si>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</si>
  <si>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</si>
  <si>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</si>
  <si>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</si>
  <si>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</si>
  <si>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</si>
  <si>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</si>
  <si>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</si>
  <si>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</si>
  <si>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</si>
  <si>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</si>
  <si>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</si>
  <si>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</si>
  <si>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</si>
  <si>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</si>
  <si>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</si>
  <si>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</si>
  <si>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</si>
  <si>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</si>
  <si>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</si>
  <si>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</si>
  <si>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</si>
  <si>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</si>
  <si>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</si>
  <si>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</si>
  <si>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</si>
  <si>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</si>
  <si>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</si>
  <si>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</si>
  <si>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</si>
  <si>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</si>
  <si>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</si>
  <si>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</si>
  <si>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</si>
  <si>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</si>
  <si>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</si>
  <si>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</si>
  <si>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</si>
  <si>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</si>
  <si>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</si>
  <si>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</si>
  <si>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</si>
  <si>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</si>
  <si>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</si>
  <si>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</si>
  <si>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</si>
  <si>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</si>
  <si>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</si>
  <si>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</si>
  <si>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</si>
  <si>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</si>
  <si>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</si>
  <si>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</si>
  <si>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</si>
  <si>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</si>
  <si>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</si>
  <si>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</si>
  <si>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</si>
  <si>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</si>
  <si>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</si>
  <si>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</si>
  <si>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</si>
  <si>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</si>
  <si>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</si>
  <si>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</si>
  <si>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</si>
  <si>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</si>
  <si>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</si>
  <si>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</si>
  <si>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</si>
  <si>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</si>
  <si>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</si>
  <si>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</si>
  <si>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</si>
  <si>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</si>
  <si>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</si>
  <si>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</si>
  <si>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</si>
  <si>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</si>
  <si>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</si>
  <si>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</si>
  <si>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</si>
  <si>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</si>
  <si>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</si>
  <si>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</si>
  <si>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</si>
  <si>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</si>
  <si>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</si>
  <si>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</si>
  <si>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</si>
  <si>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</si>
  <si>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</si>
  <si>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</si>
  <si>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</si>
  <si>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</si>
  <si>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</si>
  <si>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</si>
  <si>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</si>
  <si>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</si>
  <si>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</si>
  <si>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</si>
  <si>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</si>
  <si>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</si>
  <si>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</si>
  <si>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</si>
  <si>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</si>
  <si>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</si>
  <si>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</si>
  <si>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</si>
  <si>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</si>
  <si>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</si>
  <si>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</si>
  <si>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</si>
  <si>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</si>
  <si>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</si>
  <si>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</si>
  <si>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</si>
  <si>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</si>
  <si>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</si>
  <si>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</si>
  <si>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</si>
  <si>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</si>
  <si>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</si>
  <si>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</si>
  <si>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</si>
  <si>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</si>
  <si>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</si>
  <si>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</si>
  <si>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</si>
  <si>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</si>
  <si>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</si>
  <si>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</si>
  <si>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</si>
  <si>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</si>
  <si>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</si>
  <si>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</si>
  <si>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</si>
  <si>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</si>
  <si>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</si>
  <si>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</si>
  <si>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</si>
  <si>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</si>
  <si>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</si>
  <si>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</si>
  <si>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</si>
  <si>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</si>
  <si>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</si>
  <si>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</si>
  <si>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</si>
  <si>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</si>
  <si>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</si>
  <si>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</si>
  <si>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</si>
  <si>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</si>
  <si>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</si>
  <si>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</si>
  <si>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</si>
  <si>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</si>
  <si>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</si>
  <si>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</si>
  <si>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</si>
  <si>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</si>
  <si>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</si>
  <si>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</si>
  <si>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</si>
  <si>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</si>
  <si>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</si>
  <si>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</si>
  <si>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</si>
  <si>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</si>
  <si>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</si>
  <si>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</si>
  <si>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</si>
  <si>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</si>
  <si>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</si>
  <si>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</si>
  <si>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</si>
  <si>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</si>
  <si>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</si>
  <si>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</si>
  <si>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</si>
  <si>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</si>
  <si>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</si>
  <si>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</si>
  <si>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</si>
  <si>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</si>
  <si>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</si>
  <si>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</si>
  <si>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</si>
  <si>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</si>
  <si>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</si>
  <si>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</si>
  <si>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</si>
  <si>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</si>
  <si>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</si>
  <si>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</si>
  <si>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</si>
  <si>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</si>
  <si>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</si>
  <si>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</si>
  <si>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</si>
  <si>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</si>
  <si>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</si>
  <si>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</si>
  <si>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</si>
  <si>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</si>
  <si>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</si>
  <si>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</si>
  <si>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</si>
  <si>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</si>
  <si>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</si>
  <si>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</si>
  <si>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</si>
  <si>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</si>
  <si>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</si>
  <si>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</si>
  <si>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</si>
  <si>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</si>
  <si>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</si>
  <si>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</si>
  <si>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</si>
  <si>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</si>
  <si>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</si>
  <si>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</si>
  <si>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</si>
  <si>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</si>
  <si>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</si>
  <si>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</si>
  <si>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</si>
  <si>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</si>
  <si>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</si>
  <si>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</si>
  <si>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</si>
  <si>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</si>
  <si>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</si>
  <si>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</si>
  <si>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</si>
  <si>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</si>
  <si>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</si>
  <si>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</si>
  <si>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</si>
  <si>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</si>
  <si>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</si>
  <si>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</si>
  <si>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</si>
  <si>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</si>
  <si>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</si>
  <si>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</si>
  <si>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</si>
  <si>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</si>
  <si>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</si>
  <si>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</si>
  <si>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</si>
  <si>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</si>
  <si>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</si>
  <si>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</si>
  <si>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</si>
  <si>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</si>
  <si>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</si>
  <si>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</si>
  <si>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</si>
  <si>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</si>
  <si>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</si>
  <si>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</si>
  <si>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</si>
  <si>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</si>
  <si>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</si>
  <si>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</si>
  <si>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</si>
  <si>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</si>
  <si>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</si>
  <si>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</si>
  <si>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</si>
  <si>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</si>
  <si>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</si>
  <si>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</si>
  <si>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</si>
  <si>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</si>
  <si>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</si>
  <si>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</si>
  <si>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</si>
  <si>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</si>
  <si>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</si>
  <si>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</si>
  <si>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</si>
  <si>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</si>
  <si>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</si>
  <si>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</si>
  <si>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</si>
  <si>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</si>
  <si>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</si>
  <si>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</si>
  <si>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</si>
  <si>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</si>
  <si>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</si>
  <si>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</si>
  <si>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</si>
  <si>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</si>
  <si>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</si>
  <si>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</si>
  <si>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</si>
  <si>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</si>
  <si>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</si>
  <si>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</si>
  <si>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</si>
  <si>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</si>
  <si>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</si>
  <si>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</si>
  <si>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</si>
  <si>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</si>
  <si>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</si>
  <si>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</si>
  <si>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</si>
  <si>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</si>
  <si>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</si>
  <si>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</si>
  <si>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</si>
  <si>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</si>
  <si>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</si>
  <si>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</si>
  <si>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</si>
  <si>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</si>
  <si>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</si>
  <si>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</si>
  <si>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</si>
  <si>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</si>
  <si>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</si>
  <si>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</si>
  <si>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</si>
  <si>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</si>
  <si>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</si>
  <si>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</si>
  <si>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</si>
  <si>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</si>
  <si>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</si>
  <si>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</si>
  <si>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</si>
  <si>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</si>
  <si>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</si>
  <si>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</si>
  <si>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</si>
  <si>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</si>
  <si>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</si>
  <si>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</si>
  <si>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</si>
  <si>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</si>
  <si>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</si>
  <si>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</si>
  <si>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</si>
  <si>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</si>
  <si>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</si>
  <si>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</si>
  <si>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</si>
  <si>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</si>
  <si>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</si>
  <si>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</si>
  <si>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</si>
  <si>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</si>
  <si>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</si>
  <si>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</si>
  <si>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</si>
  <si>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</si>
  <si>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</si>
  <si>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</si>
  <si>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</si>
  <si>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</si>
  <si>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</si>
  <si>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</si>
  <si>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</si>
  <si>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</si>
  <si>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</si>
  <si>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</si>
  <si>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</si>
  <si>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</si>
  <si>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</si>
  <si>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</si>
  <si>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</si>
  <si>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</si>
  <si>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</si>
  <si>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</si>
  <si>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</si>
  <si>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</si>
  <si>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</si>
  <si>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</si>
  <si>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</si>
  <si>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</si>
  <si>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</si>
  <si>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</si>
  <si>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</si>
  <si>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</si>
  <si>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</si>
  <si>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</si>
  <si>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</si>
  <si>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</si>
  <si>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</si>
  <si>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</si>
  <si>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</si>
  <si>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</si>
  <si>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</si>
  <si>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</si>
  <si>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</si>
  <si>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</si>
  <si>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</si>
  <si>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</si>
  <si>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</si>
  <si>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</si>
  <si>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</si>
  <si>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</si>
  <si>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</si>
  <si>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</si>
  <si>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</si>
  <si>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</si>
  <si>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</si>
  <si>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</si>
  <si>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</si>
  <si>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</si>
  <si>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</si>
  <si>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</si>
  <si>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</si>
  <si>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</si>
  <si>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</si>
  <si>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</si>
  <si>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</si>
  <si>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</si>
  <si>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</si>
  <si>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</si>
  <si>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</si>
  <si>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</si>
  <si>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</si>
  <si>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</si>
  <si>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</si>
  <si>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</si>
  <si>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</si>
  <si>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</si>
  <si>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</si>
  <si>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</si>
  <si>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</si>
  <si>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</si>
  <si>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</si>
  <si>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</si>
  <si>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</si>
  <si>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</si>
  <si>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</si>
  <si>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</si>
  <si>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</si>
  <si>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</si>
  <si>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</si>
  <si>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</si>
  <si>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</si>
  <si>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</si>
  <si>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</si>
  <si>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</si>
  <si>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</si>
  <si>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</si>
  <si>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</si>
  <si>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</si>
  <si>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</si>
  <si>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</si>
  <si>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</si>
  <si>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</si>
  <si>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</si>
  <si>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</si>
  <si>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</si>
  <si>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</si>
  <si>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</si>
  <si>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</si>
  <si>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</si>
  <si>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</si>
  <si>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</si>
  <si>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</si>
  <si>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</si>
  <si>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</si>
  <si>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</si>
  <si>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</si>
  <si>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</si>
  <si>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</si>
  <si>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</si>
  <si>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</si>
  <si>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</si>
  <si>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</si>
  <si>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</si>
  <si>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</si>
  <si>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</si>
  <si>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</si>
  <si>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</si>
  <si>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</si>
  <si>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</si>
  <si>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</si>
  <si>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</si>
  <si>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</si>
  <si>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</si>
  <si>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</si>
  <si>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</si>
  <si>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</si>
  <si>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</si>
  <si>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</si>
  <si>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</si>
  <si>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</si>
  <si>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</si>
  <si>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</si>
  <si>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</si>
  <si>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</si>
  <si>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</si>
  <si>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</si>
  <si>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</si>
  <si>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</si>
  <si>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</si>
  <si>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</si>
  <si>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</si>
  <si>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</si>
  <si>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</si>
  <si>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</si>
  <si>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</si>
  <si>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</si>
  <si>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</si>
  <si>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</si>
  <si>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</si>
  <si>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</si>
  <si>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</si>
  <si>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</si>
  <si>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</si>
  <si>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</si>
  <si>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</si>
  <si>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</si>
  <si>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</si>
  <si>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</si>
  <si>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</si>
  <si>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</si>
  <si>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</si>
  <si>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</si>
  <si>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</si>
  <si>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</si>
  <si>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</si>
  <si>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</si>
  <si>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</si>
  <si>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</si>
  <si>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</si>
  <si>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</si>
  <si>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</si>
  <si>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</si>
  <si>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</si>
  <si>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</si>
  <si>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</si>
  <si>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</si>
  <si>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</si>
  <si>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</si>
  <si>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</si>
  <si>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</si>
  <si>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</si>
  <si>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</si>
  <si>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</si>
  <si>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</si>
  <si>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</si>
  <si>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</si>
  <si>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</si>
  <si>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</si>
  <si>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</si>
  <si>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</si>
  <si>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</si>
  <si>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</si>
  <si>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</si>
  <si>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</si>
  <si>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</si>
  <si>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</si>
  <si>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</si>
  <si>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</si>
  <si>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</si>
  <si>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</si>
  <si>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</si>
  <si>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</si>
  <si>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</si>
  <si>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</si>
  <si>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</si>
  <si>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</si>
  <si>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</si>
  <si>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</si>
  <si>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</si>
  <si>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</si>
  <si>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</si>
  <si>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</si>
  <si>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</si>
  <si>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</si>
  <si>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</si>
  <si>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</si>
  <si>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</si>
  <si>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</si>
  <si>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</si>
  <si>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</si>
  <si>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</si>
  <si>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</si>
  <si>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</si>
  <si>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</si>
  <si>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</si>
  <si>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</si>
  <si>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</si>
  <si>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</si>
  <si>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</si>
  <si>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</si>
  <si>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</si>
  <si>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</si>
  <si>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</si>
  <si>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</si>
  <si>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</si>
  <si>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</si>
  <si>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</si>
  <si>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</si>
  <si>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</si>
  <si>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</si>
  <si>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</si>
  <si>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</si>
  <si>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</si>
  <si>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</si>
  <si>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</si>
  <si>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</si>
  <si>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</si>
  <si>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</si>
  <si>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</si>
  <si>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</si>
  <si>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</si>
  <si>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</si>
  <si>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</si>
  <si>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</si>
  <si>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</si>
  <si>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</si>
  <si>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</si>
  <si>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</si>
  <si>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</si>
  <si>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</si>
  <si>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</si>
  <si>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</si>
  <si>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</si>
  <si>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</si>
  <si>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</si>
  <si>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</si>
  <si>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</si>
  <si>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</si>
  <si>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</si>
  <si>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</si>
  <si>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</si>
  <si>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</si>
  <si>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</si>
  <si>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</si>
  <si>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</si>
  <si>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</si>
  <si>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</si>
  <si>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</si>
  <si>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</si>
  <si>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</si>
  <si>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</si>
  <si>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</si>
  <si>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</si>
  <si>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</si>
  <si>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</si>
  <si>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</si>
  <si>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</si>
  <si>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</si>
  <si>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</si>
  <si>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</si>
  <si>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</si>
  <si>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</si>
  <si>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</si>
  <si>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</si>
  <si>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</si>
  <si>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</si>
  <si>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</si>
  <si>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</si>
  <si>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</si>
  <si>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</si>
  <si>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</si>
  <si>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</si>
  <si>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</si>
  <si>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</si>
  <si>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</si>
  <si>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</si>
  <si>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</si>
  <si>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</si>
  <si>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</si>
  <si>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</si>
  <si>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</si>
  <si>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</si>
  <si>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</si>
  <si>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</si>
  <si>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</si>
  <si>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</si>
  <si>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</si>
  <si>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</si>
  <si>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</si>
  <si>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</si>
  <si>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</si>
  <si>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</si>
  <si>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</si>
  <si>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</si>
  <si>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</si>
  <si>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</si>
  <si>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</si>
  <si>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</si>
  <si>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</si>
  <si>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</si>
  <si>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</si>
  <si>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</si>
  <si>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</si>
  <si>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</si>
  <si>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</si>
  <si>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</si>
  <si>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</si>
  <si>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</si>
  <si>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</si>
  <si>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</si>
  <si>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</si>
  <si>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</si>
  <si>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</si>
  <si>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</si>
  <si>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</si>
  <si>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</si>
  <si>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</si>
  <si>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</si>
  <si>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</si>
  <si>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</si>
  <si>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</si>
  <si>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</si>
  <si>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</si>
  <si>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</si>
  <si>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</si>
  <si>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</si>
  <si>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</si>
  <si>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</si>
  <si>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</si>
  <si>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</si>
  <si>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</si>
  <si>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</si>
  <si>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</si>
  <si>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</si>
  <si>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</si>
  <si>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</si>
  <si>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</si>
  <si>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</si>
  <si>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</si>
  <si>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</si>
  <si>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</si>
  <si>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</si>
  <si>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</si>
  <si>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</si>
  <si>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</si>
  <si>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</si>
  <si>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</si>
  <si>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</si>
  <si>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</si>
  <si>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</si>
  <si>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</si>
  <si>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</si>
  <si>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</si>
  <si>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</si>
  <si>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</si>
  <si>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</si>
  <si>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</si>
  <si>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</si>
  <si>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</si>
  <si>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</si>
  <si>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</si>
  <si>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</si>
  <si>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</si>
  <si>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</si>
  <si>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</si>
  <si>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</si>
  <si>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</si>
  <si>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</si>
  <si>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</si>
  <si>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</si>
  <si>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</si>
  <si>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</si>
  <si>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</si>
  <si>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</si>
  <si>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</si>
  <si>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</si>
  <si>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</si>
  <si>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</si>
  <si>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</si>
  <si>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</si>
  <si>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</si>
  <si>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</si>
  <si>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</si>
  <si>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</si>
  <si>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</si>
  <si>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</si>
  <si>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</si>
  <si>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</si>
  <si>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</si>
  <si>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</si>
  <si>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</si>
  <si>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</si>
  <si>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</si>
  <si>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</si>
  <si>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</si>
  <si>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</si>
  <si>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</si>
  <si>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</si>
  <si>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</si>
  <si>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</si>
  <si>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</si>
  <si>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</si>
  <si>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</si>
  <si>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</si>
  <si>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</si>
  <si>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</si>
  <si>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</si>
  <si>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</si>
  <si>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</si>
  <si>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</si>
  <si>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</si>
  <si>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</si>
  <si>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</si>
  <si>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</si>
  <si>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</si>
  <si>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</si>
  <si>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</si>
  <si>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</si>
  <si>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</si>
  <si>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</si>
  <si>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</si>
  <si>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</si>
  <si>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</si>
  <si>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</si>
  <si>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</si>
  <si>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</si>
  <si>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</si>
  <si>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</si>
  <si>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</si>
  <si>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</si>
  <si>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</si>
  <si>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</si>
  <si>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</si>
  <si>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</si>
  <si>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</si>
  <si>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</si>
  <si>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</si>
  <si>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</si>
  <si>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</si>
  <si>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</si>
  <si>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</si>
  <si>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</si>
  <si>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</si>
  <si>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</si>
  <si>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</si>
  <si>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</si>
  <si>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</si>
  <si>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</si>
  <si>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</si>
  <si>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</si>
  <si>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</si>
  <si>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</si>
  <si>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</si>
  <si>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</si>
  <si>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</si>
  <si>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</si>
  <si>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</si>
  <si>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</si>
  <si>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</si>
  <si>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</si>
  <si>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</si>
  <si>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</si>
  <si>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</si>
  <si>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</si>
  <si>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</si>
  <si>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</si>
  <si>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</si>
  <si>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</si>
  <si>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</si>
  <si>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</si>
  <si>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</si>
  <si>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</si>
  <si>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</si>
  <si>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</si>
  <si>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</si>
  <si>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</si>
  <si>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</si>
  <si>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</si>
  <si>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</si>
  <si>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</si>
  <si>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</si>
  <si>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</si>
  <si>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</si>
  <si>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</si>
  <si>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</si>
  <si>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</si>
  <si>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</si>
  <si>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</si>
  <si>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</si>
  <si>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</si>
  <si>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</si>
  <si>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</si>
  <si>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</si>
  <si>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</si>
  <si>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</si>
  <si>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</si>
  <si>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</si>
  <si>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</si>
  <si>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</si>
  <si>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</si>
  <si>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</si>
  <si>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</si>
  <si>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</si>
  <si>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</si>
  <si>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</si>
  <si>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</si>
  <si>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</si>
  <si>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</si>
  <si>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</si>
  <si>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</si>
  <si>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</si>
  <si>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</si>
  <si>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</si>
  <si>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</si>
  <si>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</si>
  <si>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</si>
  <si>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</si>
  <si>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</si>
  <si>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</si>
  <si>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</si>
  <si>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</si>
  <si>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</si>
  <si>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</si>
  <si>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</si>
  <si>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</si>
  <si>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</si>
  <si>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</si>
  <si>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</si>
  <si>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</si>
  <si>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</si>
  <si>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</si>
  <si>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</si>
  <si>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</si>
  <si>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</si>
  <si>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</si>
  <si>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</si>
  <si>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</si>
  <si>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</si>
  <si>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</si>
  <si>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</si>
  <si>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</si>
  <si>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</si>
  <si>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</si>
  <si>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</si>
  <si>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</si>
  <si>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</si>
  <si>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</si>
  <si>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</si>
  <si>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</si>
  <si>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</si>
  <si>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</si>
  <si>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</si>
  <si>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</si>
  <si>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</si>
  <si>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</si>
  <si>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</si>
  <si>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</si>
  <si>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</si>
  <si>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</si>
  <si>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</si>
  <si>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</si>
  <si>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</si>
  <si>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</si>
  <si>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</si>
  <si>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</si>
  <si>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</si>
  <si>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</si>
  <si>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</si>
  <si>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</si>
  <si>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</si>
  <si>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</si>
  <si>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</si>
  <si>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</si>
  <si>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</si>
  <si>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</si>
  <si>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</si>
  <si>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</si>
  <si>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</si>
  <si>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</si>
  <si>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</si>
  <si>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</si>
  <si>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</si>
  <si>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</si>
  <si>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</si>
  <si>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</si>
  <si>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</si>
  <si>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</si>
  <si>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</si>
  <si>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</si>
  <si>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</si>
  <si>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</si>
  <si>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</si>
  <si>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</si>
  <si>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</si>
  <si>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</si>
  <si>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</si>
  <si>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</si>
  <si>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</si>
  <si>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</si>
  <si>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</si>
  <si>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</si>
  <si>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</si>
  <si>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</si>
  <si>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</si>
  <si>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</si>
  <si>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</si>
  <si>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</si>
  <si>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</si>
  <si>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</si>
  <si>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</si>
  <si>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</si>
  <si>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</si>
  <si>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</si>
  <si>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</si>
  <si>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</si>
  <si>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</si>
  <si>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</si>
  <si>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</si>
  <si>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</si>
  <si>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</si>
  <si>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</si>
  <si>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</si>
  <si>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</si>
  <si>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</si>
  <si>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</si>
  <si>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</si>
  <si>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</si>
  <si>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</si>
  <si>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</si>
  <si>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</si>
  <si>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</si>
  <si>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</si>
  <si>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</si>
  <si>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</si>
  <si>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</si>
  <si>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</si>
  <si>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</si>
  <si>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</si>
  <si>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</si>
  <si>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</si>
  <si>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</si>
  <si>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</si>
  <si>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</si>
  <si>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</si>
  <si>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</si>
  <si>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</si>
  <si>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</si>
  <si>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</si>
  <si>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</si>
  <si>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</si>
  <si>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</si>
  <si>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</si>
  <si>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</si>
  <si>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</si>
  <si>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</si>
  <si>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</si>
  <si>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</si>
  <si>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</si>
  <si>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</si>
  <si>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</si>
  <si>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</si>
  <si>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</si>
  <si>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</si>
  <si>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</si>
  <si>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</si>
  <si>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</si>
  <si>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</si>
  <si>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</si>
  <si>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</si>
  <si>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</si>
  <si>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</si>
  <si>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</si>
  <si>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</si>
  <si>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</si>
  <si>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</si>
  <si>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</si>
  <si>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</si>
  <si>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</si>
  <si>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</si>
  <si>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</si>
  <si>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</si>
  <si>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</si>
  <si>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</si>
  <si>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</si>
  <si>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</si>
  <si>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</si>
  <si>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</si>
  <si>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</si>
  <si>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</si>
  <si>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</si>
  <si>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</si>
  <si>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</si>
  <si>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</si>
  <si>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</si>
  <si>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</si>
  <si>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</si>
  <si>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</si>
  <si>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</si>
  <si>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</si>
  <si>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</si>
  <si>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</si>
  <si>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</si>
  <si>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</si>
  <si>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</si>
  <si>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</si>
  <si>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</si>
  <si>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</si>
  <si>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</si>
  <si>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</si>
  <si>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</si>
  <si>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</si>
  <si>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</si>
  <si>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</si>
  <si>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</si>
  <si>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</si>
  <si>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</si>
  <si>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</si>
  <si>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</si>
  <si>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</si>
  <si>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</si>
  <si>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</si>
  <si>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</si>
  <si>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</si>
  <si>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</si>
  <si>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</si>
  <si>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</si>
  <si>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</si>
  <si>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</si>
  <si>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</si>
  <si>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</si>
  <si>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</si>
  <si>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</si>
  <si>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</si>
  <si>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</si>
  <si>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</si>
  <si>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</si>
  <si>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</si>
  <si>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</si>
  <si>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</si>
  <si>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</si>
  <si>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</si>
  <si>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</si>
  <si>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</si>
  <si>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</si>
  <si>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</si>
  <si>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</si>
  <si>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</si>
  <si>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</si>
  <si>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</si>
  <si>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</si>
  <si>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</si>
  <si>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</si>
  <si>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</si>
  <si>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</si>
  <si>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</si>
  <si>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</si>
  <si>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</si>
  <si>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</si>
  <si>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</si>
  <si>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</si>
  <si>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</si>
  <si>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</si>
  <si>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</si>
  <si>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</si>
  <si>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</si>
  <si>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</si>
  <si>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</si>
  <si>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</si>
  <si>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</si>
  <si>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</si>
  <si>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</si>
  <si>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</si>
  <si>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</si>
  <si>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</si>
  <si>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</si>
  <si>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</si>
  <si>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</si>
  <si>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</si>
  <si>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</si>
  <si>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</si>
  <si>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</si>
  <si>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</si>
  <si>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</si>
  <si>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</si>
  <si>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</si>
  <si>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</si>
  <si>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</si>
  <si>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</si>
  <si>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</si>
  <si>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</si>
  <si>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</si>
  <si>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</si>
  <si>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</si>
  <si>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</si>
  <si>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</si>
  <si>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</si>
  <si>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</si>
  <si>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</si>
  <si>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</si>
  <si>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</si>
  <si>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</si>
  <si>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</si>
  <si>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</si>
  <si>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</si>
  <si>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</si>
  <si>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</si>
  <si>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</si>
  <si>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</si>
  <si>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</si>
  <si>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</si>
  <si>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</si>
  <si>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</si>
  <si>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</si>
  <si>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</si>
  <si>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</si>
  <si>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</si>
  <si>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</si>
  <si>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</si>
  <si>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</si>
  <si>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</si>
  <si>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</si>
  <si>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</si>
  <si>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</si>
  <si>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</si>
  <si>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</si>
  <si>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</si>
  <si>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</si>
  <si>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</si>
  <si>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</si>
  <si>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</si>
  <si>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</si>
  <si>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</si>
  <si>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</si>
  <si>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</si>
  <si>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</si>
  <si>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</si>
  <si>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</si>
  <si>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</si>
  <si>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</si>
  <si>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</si>
  <si>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</si>
  <si>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</si>
  <si>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</si>
  <si>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</si>
  <si>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</si>
  <si>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</si>
  <si>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</si>
  <si>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</si>
  <si>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</si>
  <si>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</si>
  <si>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</si>
  <si>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</si>
  <si>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</si>
  <si>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</si>
  <si>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</si>
  <si>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</si>
  <si>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</si>
  <si>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</si>
  <si>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</si>
  <si>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</si>
  <si>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</si>
  <si>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</si>
  <si>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</si>
  <si>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</si>
  <si>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</si>
  <si>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</si>
  <si>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</si>
  <si>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</si>
  <si>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</si>
  <si>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</si>
  <si>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</si>
  <si>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</si>
  <si>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</si>
  <si>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</si>
  <si>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</si>
  <si>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</si>
  <si>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</si>
  <si>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</si>
  <si>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</si>
  <si>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</si>
  <si>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</si>
  <si>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</si>
  <si>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</si>
  <si>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</si>
  <si>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</si>
  <si>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</si>
  <si>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</si>
  <si>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</si>
  <si>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</si>
  <si>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</si>
  <si>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</si>
  <si>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</si>
  <si>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</si>
  <si>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</si>
  <si>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</si>
  <si>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</si>
  <si>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</si>
  <si>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</si>
  <si>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</si>
  <si>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</si>
  <si>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</si>
  <si>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</si>
  <si>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</si>
  <si>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</si>
  <si>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</si>
  <si>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</si>
  <si>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</si>
  <si>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</si>
  <si>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</si>
  <si>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</si>
  <si>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</si>
  <si>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</si>
  <si>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</si>
  <si>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</si>
  <si>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</si>
  <si>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</si>
  <si>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</si>
  <si>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</si>
  <si>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</si>
  <si>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</si>
  <si>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</si>
  <si>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</si>
  <si>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</si>
  <si>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</si>
  <si>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</si>
  <si>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</si>
  <si>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</si>
  <si>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</si>
  <si>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</si>
  <si>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</si>
  <si>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</si>
  <si>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</si>
  <si>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</si>
  <si>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</si>
  <si>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</si>
  <si>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</si>
  <si>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</si>
  <si>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</si>
  <si>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</si>
  <si>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</si>
  <si>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</si>
  <si>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</si>
  <si>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</si>
  <si>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</si>
  <si>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</si>
  <si>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</si>
  <si>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</si>
  <si>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</si>
  <si>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</si>
  <si>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</si>
  <si>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</si>
  <si>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</si>
  <si>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</si>
  <si>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</si>
  <si>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</si>
  <si>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</si>
  <si>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</si>
  <si>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</si>
  <si>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</si>
  <si>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</si>
  <si>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</si>
  <si>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</si>
  <si>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</si>
  <si>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</si>
  <si>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</si>
  <si>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</si>
  <si>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</si>
  <si>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</si>
  <si>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</si>
  <si>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</si>
  <si>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</si>
  <si>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</si>
  <si>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</si>
  <si>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</si>
  <si>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</si>
  <si>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</si>
  <si>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</si>
  <si>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</si>
  <si>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</si>
  <si>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</si>
  <si>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</si>
  <si>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</si>
  <si>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</si>
  <si>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</si>
  <si>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</si>
  <si>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</si>
  <si>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</si>
  <si>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</si>
  <si>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</si>
  <si>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</si>
  <si>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</si>
  <si>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</si>
  <si>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</si>
  <si>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</si>
  <si>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</si>
  <si>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</si>
  <si>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</si>
  <si>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</si>
  <si>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</si>
  <si>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</si>
  <si>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</si>
  <si>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</si>
  <si>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</si>
  <si>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</si>
  <si>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</si>
  <si>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</si>
  <si>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</si>
  <si>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</si>
  <si>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</si>
  <si>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</si>
  <si>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</si>
  <si>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</si>
  <si>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</si>
  <si>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</si>
  <si>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</si>
  <si>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</si>
  <si>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</si>
  <si>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</si>
  <si>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</si>
  <si>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</si>
  <si>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</si>
  <si>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</si>
  <si>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</si>
  <si>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</si>
  <si>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</si>
  <si>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</si>
  <si>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</si>
  <si>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</si>
  <si>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</si>
  <si>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</si>
  <si>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</si>
  <si>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</si>
  <si>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</si>
  <si>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</si>
  <si>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</si>
  <si>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</si>
  <si>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</si>
  <si>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</si>
  <si>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</si>
  <si>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</si>
  <si>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</si>
  <si>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</si>
  <si>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</si>
  <si>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</si>
  <si>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</si>
  <si>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</si>
  <si>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</si>
  <si>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</si>
  <si>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</si>
  <si>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</si>
  <si>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</si>
  <si>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</si>
  <si>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</si>
  <si>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</si>
  <si>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</si>
  <si>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</si>
  <si>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</si>
  <si>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</si>
  <si>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</si>
  <si>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</si>
  <si>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</si>
  <si>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</si>
  <si>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</si>
  <si>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</si>
  <si>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</si>
  <si>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</si>
  <si>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</si>
  <si>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</si>
  <si>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</si>
  <si>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</si>
  <si>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</si>
  <si>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</si>
  <si>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</si>
  <si>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</si>
  <si>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</si>
  <si>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</si>
  <si>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</si>
  <si>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</si>
  <si>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</si>
  <si>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</si>
  <si>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</si>
  <si>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</si>
  <si>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</si>
  <si>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</si>
  <si>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</si>
  <si>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</si>
  <si>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</si>
  <si>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</si>
  <si>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</si>
  <si>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</si>
  <si>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</si>
  <si>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</si>
  <si>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</si>
  <si>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</si>
  <si>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</si>
  <si>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</si>
  <si>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</si>
  <si>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</si>
  <si>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</si>
  <si>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</si>
  <si>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</si>
  <si>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</si>
  <si>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</si>
  <si>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</si>
  <si>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</si>
  <si>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</si>
  <si>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</si>
  <si>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</si>
  <si>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</si>
  <si>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</si>
  <si>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</si>
  <si>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</si>
  <si>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</si>
  <si>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</si>
  <si>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</si>
  <si>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</si>
  <si>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</si>
  <si>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</si>
  <si>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</si>
  <si>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</si>
  <si>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</si>
  <si>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</si>
  <si>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</si>
  <si>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</si>
  <si>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</si>
  <si>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</si>
  <si>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</si>
  <si>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</si>
  <si>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</si>
  <si>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</si>
  <si>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</si>
  <si>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</si>
  <si>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</si>
  <si>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</si>
  <si>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</si>
  <si>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</si>
  <si>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</si>
  <si>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</si>
  <si>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</si>
  <si>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</si>
  <si>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</si>
  <si>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</si>
  <si>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</si>
  <si>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</si>
  <si>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</si>
  <si>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</si>
  <si>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</si>
  <si>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</si>
  <si>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</si>
  <si>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</si>
  <si>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</si>
  <si>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</si>
  <si>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</si>
  <si>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</si>
  <si>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</si>
  <si>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</si>
  <si>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</si>
  <si>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</si>
  <si>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</si>
  <si>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</si>
  <si>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</si>
  <si>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</si>
  <si>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</si>
  <si>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</si>
  <si>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</si>
  <si>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</si>
  <si>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</si>
  <si>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</si>
  <si>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</si>
  <si>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</si>
  <si>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</si>
  <si>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</si>
  <si>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</si>
  <si>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</si>
  <si>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</si>
  <si>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</si>
  <si>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</si>
  <si>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</si>
  <si>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</si>
  <si>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</si>
  <si>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</si>
  <si>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</si>
  <si>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</si>
  <si>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</si>
  <si>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</si>
  <si>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</si>
  <si>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</si>
  <si>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</si>
  <si>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</si>
  <si>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</si>
  <si>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</si>
  <si>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</si>
  <si>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</si>
  <si>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</si>
  <si>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</si>
  <si>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</si>
  <si>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</si>
  <si>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</si>
  <si>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</si>
  <si>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</si>
  <si>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</si>
  <si>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</si>
  <si>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</si>
  <si>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</si>
  <si>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</si>
  <si>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</si>
  <si>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</si>
  <si>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</si>
  <si>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</si>
  <si>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</si>
  <si>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</si>
  <si>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</si>
  <si>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</si>
  <si>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</si>
  <si>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</si>
  <si>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</si>
  <si>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</si>
  <si>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</si>
  <si>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</si>
  <si>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</si>
  <si>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</si>
  <si>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</si>
  <si>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</si>
  <si>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</si>
  <si>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</si>
  <si>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</si>
  <si>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</si>
  <si>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</si>
  <si>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</si>
  <si>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</si>
  <si>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</si>
  <si>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</si>
  <si>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</si>
  <si>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</si>
  <si>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</si>
  <si>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</si>
  <si>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</si>
  <si>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</si>
  <si>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</si>
  <si>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</si>
  <si>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</si>
  <si>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</si>
  <si>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</si>
  <si>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</si>
  <si>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</si>
  <si>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</si>
  <si>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</si>
  <si>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</si>
  <si>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</si>
  <si>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</si>
  <si>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</si>
  <si>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</si>
  <si>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</si>
  <si>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</si>
  <si>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</si>
  <si>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</si>
  <si>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</si>
  <si>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</si>
  <si>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</si>
  <si>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</si>
  <si>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</si>
  <si>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</si>
  <si>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</si>
  <si>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</si>
  <si>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</si>
  <si>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</si>
  <si>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</si>
  <si>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</si>
  <si>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</si>
  <si>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</si>
  <si>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</si>
  <si>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</si>
  <si>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</si>
  <si>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</si>
  <si>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</si>
  <si>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</si>
  <si>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</si>
  <si>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</si>
  <si>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</si>
  <si>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</si>
  <si>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</si>
  <si>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</si>
  <si>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</si>
  <si>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</si>
  <si>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</si>
  <si>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</si>
  <si>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</si>
  <si>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</si>
  <si>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</si>
  <si>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</si>
  <si>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</si>
  <si>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</si>
  <si>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</si>
  <si>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</si>
  <si>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</si>
  <si>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</si>
  <si>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</si>
  <si>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</si>
  <si>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</si>
  <si>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</si>
  <si>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</si>
  <si>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</si>
  <si>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</si>
  <si>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</si>
  <si>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</si>
  <si>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</si>
  <si>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</si>
  <si>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</si>
  <si>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</si>
  <si>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</si>
  <si>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</si>
  <si>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</si>
  <si>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</si>
  <si>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</si>
  <si>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</si>
  <si>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</si>
  <si>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</si>
  <si>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</si>
  <si>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</si>
  <si>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</si>
  <si>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</si>
  <si>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</si>
  <si>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</si>
  <si>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</si>
  <si>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</si>
  <si>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</si>
  <si>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</si>
  <si>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</si>
  <si>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</si>
  <si>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</si>
  <si>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</si>
  <si>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</si>
  <si>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</si>
  <si>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</si>
  <si>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</si>
  <si>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</si>
  <si>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</si>
  <si>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</si>
  <si>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</si>
  <si>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</si>
  <si>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</si>
  <si>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</si>
  <si>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</si>
  <si>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</si>
  <si>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</si>
  <si>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</si>
  <si>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</si>
  <si>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</si>
  <si>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</si>
  <si>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</si>
  <si>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</si>
  <si>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</si>
  <si>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</si>
  <si>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</si>
  <si>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</si>
  <si>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</si>
  <si>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</si>
  <si>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</si>
  <si>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</si>
  <si>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</si>
  <si>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</si>
  <si>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</si>
  <si>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</si>
  <si>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</si>
  <si>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</si>
  <si>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</si>
  <si>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</si>
  <si>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</si>
  <si>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</si>
  <si>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</si>
  <si>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</si>
  <si>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</si>
  <si>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</si>
  <si>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</si>
  <si>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</si>
  <si>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</si>
  <si>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</si>
  <si>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</si>
  <si>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</si>
  <si>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</si>
  <si>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</si>
  <si>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</si>
  <si>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</si>
  <si>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</si>
  <si>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</si>
  <si>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</si>
  <si>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</si>
  <si>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</si>
  <si>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</si>
  <si>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</si>
  <si>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</si>
  <si>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</si>
  <si>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</si>
  <si>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</si>
  <si>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</si>
  <si>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</si>
  <si>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</si>
  <si>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</si>
  <si>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</si>
  <si>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</si>
  <si>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</si>
  <si>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</si>
  <si>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</si>
  <si>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</si>
  <si>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</si>
  <si>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</si>
  <si>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</si>
  <si>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</si>
  <si>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</si>
  <si>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</si>
  <si>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</si>
  <si>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</si>
  <si>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</si>
  <si>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</si>
  <si>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</si>
  <si>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</si>
  <si>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</si>
  <si>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</si>
  <si>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</si>
  <si>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</si>
  <si>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</si>
  <si>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</si>
  <si>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</si>
  <si>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</si>
  <si>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</si>
  <si>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</si>
  <si>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</si>
  <si>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</si>
  <si>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</si>
  <si>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</si>
  <si>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</si>
  <si>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</si>
  <si>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</si>
  <si>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</si>
  <si>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</si>
  <si>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</si>
  <si>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</si>
  <si>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</si>
  <si>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</si>
  <si>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</si>
  <si>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</si>
  <si>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</si>
  <si>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</si>
  <si>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</si>
  <si>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</si>
  <si>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</si>
  <si>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</si>
  <si>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</si>
  <si>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</si>
  <si>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</si>
  <si>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</si>
  <si>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</si>
  <si>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</si>
  <si>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</si>
  <si>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</si>
  <si>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</si>
  <si>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</si>
  <si>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</si>
  <si>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</si>
  <si>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</si>
  <si>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</si>
  <si>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</si>
  <si>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</si>
  <si>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</si>
  <si>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</si>
  <si>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</si>
  <si>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</si>
  <si>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</si>
  <si>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</si>
  <si>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</si>
  <si>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</si>
  <si>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</si>
  <si>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</si>
  <si>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</si>
  <si>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</si>
  <si>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</si>
  <si>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</si>
  <si>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</si>
  <si>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</si>
  <si>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</si>
  <si>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</si>
  <si>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</si>
  <si>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</si>
  <si>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</si>
  <si>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</si>
  <si>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</si>
  <si>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</si>
  <si>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</si>
  <si>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</si>
  <si>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</si>
  <si>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</si>
  <si>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</si>
  <si>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</si>
  <si>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</si>
  <si>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</si>
  <si>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</si>
  <si>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</si>
  <si>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</si>
  <si>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</si>
  <si>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</si>
  <si>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</si>
  <si>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</si>
  <si>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</si>
  <si>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</si>
  <si>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</si>
  <si>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</si>
  <si>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</si>
  <si>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</si>
  <si>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</si>
  <si>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</si>
  <si>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</si>
  <si>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</si>
  <si>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</si>
  <si>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</si>
  <si>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</si>
  <si>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</si>
  <si>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</si>
  <si>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</si>
  <si>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</si>
  <si>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</si>
  <si>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</si>
  <si>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</si>
  <si>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</si>
  <si>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</si>
  <si>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</si>
  <si>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</si>
  <si>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</si>
  <si>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</si>
  <si>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</si>
  <si>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</si>
  <si>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</si>
  <si>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</si>
  <si>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</si>
  <si>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</si>
  <si>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</si>
  <si>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</si>
  <si>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</si>
  <si>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</si>
  <si>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</si>
  <si>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</si>
  <si>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</si>
  <si>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</si>
  <si>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</si>
  <si>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</si>
  <si>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</si>
  <si>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</si>
  <si>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</si>
  <si>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</si>
  <si>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</si>
  <si>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</si>
  <si>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</si>
  <si>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</si>
  <si>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</si>
  <si>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</si>
  <si>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</si>
  <si>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</si>
  <si>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</si>
  <si>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</si>
  <si>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</si>
  <si>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</si>
  <si>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</si>
  <si>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</si>
  <si>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</si>
  <si>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</si>
  <si>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</si>
  <si>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</si>
  <si>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</si>
  <si>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</si>
  <si>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</si>
  <si>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</si>
  <si>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</si>
  <si>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</si>
  <si>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</si>
  <si>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</si>
  <si>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</si>
  <si>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</si>
  <si>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</si>
  <si>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</si>
  <si>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</si>
  <si>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</si>
  <si>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</si>
  <si>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</si>
  <si>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</si>
  <si>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</si>
  <si>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</si>
  <si>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</si>
  <si>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</si>
  <si>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</si>
  <si>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</si>
  <si>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</si>
  <si>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</si>
  <si>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</si>
  <si>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</si>
  <si>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</si>
  <si>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</si>
  <si>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</si>
  <si>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</si>
  <si>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</si>
  <si>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</si>
  <si>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</si>
  <si>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</si>
  <si>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</si>
  <si>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</si>
  <si>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</si>
  <si>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</si>
  <si>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</si>
  <si>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</si>
  <si>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</si>
  <si>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</si>
  <si>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</si>
  <si>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</si>
  <si>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</si>
  <si>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</si>
  <si>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</si>
  <si>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</si>
  <si>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</si>
  <si>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</si>
  <si>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</si>
  <si>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</si>
  <si>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</si>
  <si>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</si>
  <si>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</si>
  <si>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</si>
  <si>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</si>
  <si>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</si>
  <si>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</si>
  <si>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</si>
  <si>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</si>
  <si>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</si>
  <si>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</si>
  <si>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</si>
  <si>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</si>
  <si>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</si>
  <si>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</si>
  <si>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</si>
  <si>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</si>
  <si>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</si>
  <si>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</si>
  <si>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</si>
  <si>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</si>
  <si>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</si>
  <si>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</si>
  <si>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</si>
  <si>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</si>
  <si>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</si>
  <si>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</si>
  <si>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</si>
  <si>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</si>
  <si>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</si>
  <si>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</si>
  <si>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</si>
  <si>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</si>
  <si>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</si>
  <si>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</si>
  <si>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</si>
  <si>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</si>
  <si>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</si>
  <si>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</si>
  <si>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</si>
  <si>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</si>
  <si>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</si>
  <si>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</si>
  <si>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</si>
  <si>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</si>
  <si>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</si>
  <si>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</si>
  <si>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</si>
  <si>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</si>
  <si>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</si>
  <si>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</si>
  <si>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</si>
  <si>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</si>
  <si>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</si>
  <si>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</si>
  <si>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</si>
  <si>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</si>
  <si>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</si>
  <si>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</si>
  <si>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</si>
  <si>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</si>
  <si>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</si>
  <si>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</si>
  <si>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</si>
  <si>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</si>
  <si>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</si>
  <si>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</si>
  <si>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</si>
  <si>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</si>
  <si>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</si>
  <si>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</si>
  <si>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</si>
  <si>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</si>
  <si>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</si>
  <si>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</si>
  <si>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</si>
  <si>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</si>
  <si>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</si>
  <si>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</si>
  <si>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</si>
  <si>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</si>
  <si>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</si>
  <si>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</si>
  <si>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</si>
  <si>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</si>
  <si>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</si>
  <si>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</si>
  <si>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 xml:space="preserve">again down EM team at site </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</si>
  <si>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</si>
  <si>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</si>
  <si>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</si>
  <si>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</si>
  <si>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</si>
  <si>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</si>
  <si>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</si>
  <si>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</si>
  <si>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</si>
  <si>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</si>
  <si>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</si>
  <si>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</si>
  <si>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</si>
  <si>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</si>
  <si>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</si>
  <si>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</si>
  <si>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</si>
  <si>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</si>
  <si>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</si>
  <si>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</si>
  <si>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</si>
  <si>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</si>
  <si>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</si>
  <si>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</si>
  <si>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</si>
  <si>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</si>
  <si>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</si>
  <si>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</si>
  <si>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</si>
  <si>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</si>
  <si>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</si>
  <si>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</si>
  <si>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</si>
  <si>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</si>
  <si>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</si>
  <si>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</si>
  <si>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</si>
  <si>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</si>
  <si>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</si>
  <si>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</si>
  <si>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</si>
  <si>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</si>
  <si>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</si>
  <si>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</si>
  <si>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</si>
  <si>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</si>
  <si>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</si>
  <si>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</si>
  <si>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</si>
  <si>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</si>
  <si>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</si>
  <si>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</si>
  <si>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</si>
  <si>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</si>
  <si>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</si>
  <si>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</si>
  <si>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</si>
  <si>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</si>
  <si>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</si>
  <si>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</si>
  <si>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</si>
  <si>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</si>
  <si>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</si>
  <si>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</si>
  <si>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</si>
  <si>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</si>
  <si>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</si>
  <si>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</si>
  <si>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</si>
  <si>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</si>
  <si>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</si>
  <si>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</si>
  <si>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</si>
  <si>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</si>
  <si>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</si>
  <si>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</si>
  <si>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</si>
  <si>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</si>
  <si>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</si>
  <si>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</si>
  <si>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</si>
  <si>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</si>
  <si>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</si>
  <si>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</si>
  <si>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</si>
  <si>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</si>
  <si>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</si>
  <si>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</si>
  <si>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</si>
  <si>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</si>
  <si>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</si>
  <si>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</si>
  <si>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</si>
  <si>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</si>
  <si>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</si>
  <si>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</si>
  <si>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</si>
  <si>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</si>
  <si>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</si>
  <si>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</si>
  <si>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</si>
  <si>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</si>
  <si>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</si>
  <si>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</si>
  <si>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</si>
  <si>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</si>
  <si>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</si>
  <si>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</si>
  <si>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</si>
  <si>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</si>
  <si>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PCM-20251002-00000967</t>
  </si>
  <si>
    <t>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</si>
</sst>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8">
    <sortCondition ref="H1:H6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269.56815416666359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15.947170254628872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45932.504282407404</v>
      </c>
      <c r="G4" s="67">
        <f ca="1">IFERROR(NOW()-F4,"")</f>
        <v>1.229768518533092E-2</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93" t="s">
        <v>17328</v>
      </c>
      <c r="E5" s="65" t="s">
        <v>38964</v>
      </c>
      <c r="F5" s="66">
        <v>45932.48096064815</v>
      </c>
      <c r="G5" s="67">
        <f ca="1">IFERROR(NOW()-F5,"")</f>
        <v>3.5619444439362269E-2</v>
      </c>
      <c r="H5" s="66">
        <v>45932.475405092591</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45932.51658009259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45932.51658009259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45932.51658009259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45932.51658009259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45932.51658009259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45932.51658009259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45932.51658009259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45932.51658009259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45932.51658009259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45932.51658009259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45932.51658009259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45932.51658009259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45932.51658009259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45932.51658009259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45932.51658009259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45932.51658009259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45932.51658009259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45932.51658009259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45932.51658009259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45932.51658009259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45932.51658009259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45932.51658009259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45932.51658009259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45932.51658009259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45932.51658009259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45932.51658009259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45932.51658009259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45932.51658009259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45932.51658009259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45932.51658009259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45932.51658009259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45932.51658009259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45932.51658009259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45932.51658009259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45932.51658009259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45932.51658009259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45932.51658009259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45932.51658009259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45932.51658009259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45932.51658009259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45932.51658009259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45932.51658009259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45932.51658009259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45932.51658009259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45932.51658009259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45932.51658009259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45932.51658009259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45932.51658009259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45932.51658009259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45932.51658009259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45932.51658009259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45932.51658009259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45932.51658009259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45932.51658009259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45932.51658009259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45932.51658009259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45932.51658009259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45932.51658009259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45932.51658009259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45932.51658009259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45932.51658009259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45932.51658009259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45932.51658009259</v>
      </c>
      <c r="H68" s="68"/>
      <c r="I68" s="73" t="str">
        <f>IFERROR(VLOOKUP(D68,DB!A:F,6,0),"")</f>
        <v/>
      </c>
      <c r="J68" s="73" t="str">
        <f>IFERROR(VLOOKUP(D68,DB!A:G,7,0),"")</f>
        <v/>
      </c>
      <c r="K68" s="69"/>
      <c r="L68" s="70" t="str">
        <f>IFERROR(VLOOKUP(D68,DB!A:I,9,0),"")</f>
        <v/>
      </c>
    </row>
  </sheetData>
  <customSheetViews>
    <customSheetView guid="{F6042A99-DD27-4453-835D-0834D95730CC}" filter="1" showAutoFilter="1">
      <pageMargins left="0" right="0" top="0" bottom="0" header="0" footer="0"/>
      <autoFilter ref="B1:M1" xr:uid="{23E1B98D-A073-4675-B1E0-8B8E932D218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240.86479756944027</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125.78949664351967</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107.5167420138896</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9.2910128472212818</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39060</v>
      </c>
      <c r="B7" s="18" t="str">
        <f>IFERROR(VLOOKUP(D7,DB!A:K,11,0),"")</f>
        <v>R2</v>
      </c>
      <c r="C7" s="18">
        <v>1</v>
      </c>
      <c r="D7" s="18" t="s">
        <v>39061</v>
      </c>
      <c r="E7" s="131" t="s">
        <v>38964</v>
      </c>
      <c r="F7" s="144"/>
      <c r="G7" s="133">
        <f ca="1">IFERROR(NOW()-F7,"-")</f>
        <v>45932.516579976851</v>
      </c>
      <c r="H7" s="144">
        <v>45932.402430555558</v>
      </c>
      <c r="I7" s="18" t="str">
        <f>IFERROR(VLOOKUP(D7,DB!A:F,6,0),"")</f>
        <v>SCECO</v>
      </c>
      <c r="J7" s="18" t="str">
        <f>IFERROR(VLOOKUP(D7,DB!A:G,7,0),"")</f>
        <v>Vandalized</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39063</v>
      </c>
      <c r="B8" s="18" t="str">
        <f>IFERROR(VLOOKUP(D8,DB!A:K,11,0),"")</f>
        <v>R2</v>
      </c>
      <c r="C8" s="18">
        <v>1</v>
      </c>
      <c r="D8" s="18" t="s">
        <v>20104</v>
      </c>
      <c r="E8" s="131" t="s">
        <v>38964</v>
      </c>
      <c r="F8" s="132">
        <v>45932.393240740741</v>
      </c>
      <c r="G8" s="133">
        <f ca="1">IFERROR(NOW()-F8,"-")</f>
        <v>0.12333923611004138</v>
      </c>
      <c r="H8" s="132">
        <v>45932.387337962966</v>
      </c>
      <c r="I8" s="18" t="str">
        <f>IFERROR(VLOOKUP(D8,DB!A:F,6,0),"")</f>
        <v>SCECO</v>
      </c>
      <c r="J8" s="18" t="str">
        <f>IFERROR(VLOOKUP(D8,DB!A:G,7,0),"")</f>
        <v>Vandalized</v>
      </c>
      <c r="K8" s="19" t="s">
        <v>39064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45932.516579976851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45932.516579976851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45932.516579976851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45932.516579976851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45932.516579976851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45932.516579976851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45932.516579976851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45932.516579976851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45932.516579976851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45932.516579976851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45932.516579976851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45932.516579976851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45932.516579976851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45932.516579976851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45932.516579976851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45932.516579976851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45932.516579976851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45932.516579976851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45932.516579976851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45932.516579976851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45932.516579976851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45932.516579976851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45932.516579976851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45932.516579976851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45932.516579976851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45932.516579976851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45932.516579976851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45932.516579976851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45932.516579976851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45932.516579976851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45932.516579976851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45932.516579976851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45932.516579976851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45932.516579976851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45932.516579976851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45932.516579976851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45932.516579976851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45932.516579976851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45932.516579976851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45932.516579976851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45932.516579976851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45932.516579976851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45932.516579976851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45932.516579976851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45932.516579976851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45932.516579976851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45932.516579976851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45932.516579976851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45932.516579976851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45932.516579976851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45932.516579976851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45932.516579976851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45932.516579976851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45932.516579976851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45932.516579976851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45932.516579976851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45932.516579976851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45932.516579976851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45932.516579976851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45932.516579976851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45932.516579976851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45932.516579976851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45932.516579976851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45932.516579976851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45932.516579976851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45932.516579976851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45932.516579976851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45932.516579976851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45932.516579976851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45932.516579976851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45932.516579976851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45932.516579976851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45932.516579976851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45932.516579976851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45932.516579976851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45932.516579976851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45932.516579976851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45932.516579976851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45932.516579976851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45932.516579976851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45932.516579976851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45932.516579976851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45932.516579976851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45932.516579976851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45932.516579976851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45932.516579976851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45932.516579976851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45932.516579976851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45932.516579976851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45932.516579976851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45932.516579976851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45932.516579976851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45932.516579976851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45932.516579976851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45932.516579976851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45932.516579976851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45932.516579976851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45932.516579976851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45932.516579976851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45932.516579976851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45932.516579976851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45932.516579976851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45932.516579976851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45932.516579976851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45932.516579976851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45932.516579976851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45932.516579976851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45932.516579976851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45932.516579976851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45932.516579976851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45932.516579976851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45932.516579976851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45932.516579976851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45932.516579976851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45932.516579976851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45932.516579976851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45932.516579976851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45932.516579976851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45932.516579976851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45932.516579976851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45932.516579976851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45932.516579976851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45932.516579976851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45932.516579976851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45932.516579976851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45932.516579976851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45932.516579976851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45932.516579976851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45932.516579976851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45932.516579976851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45932.516579976851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45932.516579976851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45932.516579976851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45932.516579976851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45932.516579976851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45932.516579976851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45932.516579976851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45932.516579976851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45932.516579976851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45932.516579976851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45932.516579976851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45932.516579976851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45932.516579976851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45932.516579976851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45932.516579976851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45932.516579976851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45932.516579976851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45932.516579976851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45932.516579976851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45932.516579976851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45932.516579976851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45932.516579976851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45932.516579976851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45932.516579976851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45932.516579976851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45932.516579976851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45932.516579976851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45932.516579976851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45932.516579976851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45932.516579976851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45932.516579976851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45932.516579976851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45932.516579976851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45932.516579976851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45932.516579976851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45932.516579976851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45932.516579976851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45932.516579976851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45932.516579976851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45932.516579976851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45932.516579976851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45932.516579976851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45932.516579976851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45932.516579976851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45932.516579976851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45932.516579976851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45932.516579976851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45932.516579976851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45932.516579976851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45932.516579976851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45932.516579976851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45932.516579976851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45932.516579976851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45932.516579976851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45932.516579976851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45932.516579976851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45932.516579976851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45932.516579976851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45932.516579976851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45932.516579976851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45932.516579976851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45932.516579976851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45932.516579976851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45932.516579976851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45932.516579976851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45932.516579976851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45932.516579976851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45932.516579976851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45932.516579976851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45932.516579976851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45932.516579976851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45932.516579976851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45932.516579976851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45932.516579976851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45932.516579976851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45932.516579976851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45932.516579976851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45932.516579976851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45932.516579976851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45932.516579976851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45932.516579976851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45932.516579976851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45932.516579976851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45932.516579976851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45932.516579976851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45932.516579976851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45932.516579976851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45932.516579976851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45932.516579976851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45932.516579976851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45932.516579976851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45932.516579976851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45932.516579976851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45932.516579976851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45932.516579976851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45932.516579976851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45932.516579976851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45932.516579976851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45932.516579976851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45932.516579976851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45932.516579976851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45932.516579976851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45932.516579976851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45932.516579976851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45932.516579976851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45932.516579976851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45932.516579976851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45932.516579976851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45932.516579976851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45932.516579976851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45932.516579976851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45932.516579976851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45932.516579976851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45932.516579976851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45932.516579976851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45932.516579976851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45932.516579976851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45932.516579976851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45932.516579976851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45932.516579976851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45932.516579976851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45932.516579976851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45932.516579976851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45932.516579976851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45932.516579976851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45932.516579976851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45932.516579976851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45932.516579976851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45932.516579976851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45932.516579976851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45932.516579976851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45932.516579976851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45932.516579976851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45932.516579976851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45932.516579976851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45932.516579976851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45932.516579976851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45932.516579976851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45932.516579976851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45932.516579976851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45932.516579976851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45932.516579976851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45932.516579976851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45932.516579976851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45932.516579976851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45932.516579976851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45932.516579976851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45932.516579976851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45932.516579976851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45932.516579976851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45932.516579976851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45932.516579976851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45932.516579976851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45932.516579976851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45932.516579976851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45932.516579976851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45932.516579976851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45932.516579976851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45932.516579976851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45932.516579976851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45932.516579976851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45932.516579976851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45932.516579976851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45932.516579976851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45932.516579976851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45932.516579976851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45932.516579976851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45932.516579976851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45932.516579976851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45932.516579976851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45932.516579976851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45932.516579976851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45932.516579976851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45932.516579976851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45932.516579976851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45932.516579976851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45932.516579976851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45932.516579976851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45932.516579976851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45932.516579976851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45932.516579976851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45932.516579976851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45932.516579976851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45932.516579976851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45932.516579976851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45932.516579976851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45932.516579976851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45932.516579976851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45932.516579976851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45932.516579976851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45932.516579976851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45932.516579976851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45932.516579976851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45932.516579976851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45932.516579976851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45932.516579976851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45932.516579976851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45932.516579976851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45932.516579976851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45932.516579976851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45932.516579976851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45932.516579976851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45932.516579976851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45932.516579976851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45932.516579976851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45932.516579976851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45932.516579976851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45932.516579976851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45932.516579976851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45932.516579976851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45932.516579976851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45932.516579976851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45932.516579976851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45932.516579976851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45932.516579976851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45932.516579976851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45932.516579976851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45932.516579976851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45932.516579976851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45932.51658009259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45932.51658009259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45932.51658009259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45932.51658009259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45932.51658009259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45932.51658009259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45932.51658009259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45932.51658009259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45932.51658009259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45932.516579976851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45932.516579976851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45932.516579976851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45932.516579976851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45932.51658009259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45932.51658009259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45932.51658009259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45932.51658009259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45932.51658009259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45932.51658009259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45932.51658009259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45932.51658009259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45932.51658009259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45932.51658009259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45932.51658009259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45932.51658009259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45932.51658009259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45932.51658009259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45932.51658009259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45932.51658009259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45932.51658009259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45932.51658009259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45932.51658009259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45932.51658009259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45932.51658009259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45932.51658009259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45932.51658009259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45932.51658009259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45932.51658009259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45932.51658009259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45932.51658009259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45932.51658009259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45932.51658009259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45932.51658009259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45932.51658009259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45932.51658009259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45932.51658009259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45932.51658009259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45932.51658009259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45932.51658009259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45932.51658009259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45932.51658009259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45932.51658009259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45932.51658009259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45932.51658009259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45932.51658009259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45932.51658009259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45932.51658009259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45932.51658009259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45932.51658009259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45932.51658009259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45932.51658009259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45932.51658009259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45932.51658009259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45932.51658009259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45932.51658009259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45932.51658009259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45932.51658009259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45932.51658009259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45932.51658009259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45932.51658009259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45932.51658009259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45932.51658009259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45932.51658009259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45932.51658009259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45932.51658009259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45932.51658009259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45932.51658009259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45932.51658009259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45932.51658009259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45932.51658009259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45932.51658009259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45932.51658009259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45932.51658009259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45932.51658009259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45932.51658009259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45932.51658009259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45932.51658009259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45932.51658009259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45932.51658009259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45932.51658009259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45932.51658009259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45932.51658009259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45932.51658009259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45932.51658009259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45932.51658009259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45932.51658009259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45932.51658009259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45932.51658009259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45932.51658009259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45932.51658009259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45932.51658009259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45932.51658009259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45932.51658009259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45932.51658009259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45932.51658009259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45932.51658009259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45932.51658009259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45932.51658009259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45932.51658009259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45932.51658009259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45932.51658009259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45932.51658009259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45932.51658009259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45932.51658009259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45932.51658009259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45932.51658009259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45932.51658009259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45932.51658009259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45932.51658009259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45932.51658009259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45932.51658009259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45932.51658009259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45932.51658009259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45932.51658009259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45932.51658009259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45932.51658009259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45932.51658009259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45932.51658009259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45932.51658009259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45932.51658009259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45932.51658009259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45932.51658009259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45932.51658009259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45932.51658009259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45932.51658009259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45932.51658009259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45932.51658009259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45932.51658009259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45932.51658009259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45932.51658009259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45932.51658009259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45932.51658009259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45932.51658009259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45932.51658009259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45932.51658009259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45932.51658009259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45932.51658009259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45932.51658009259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45932.51658009259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45932.51658009259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45932.51658009259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45932.51658009259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45932.51658009259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45932.51658009259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45932.51658009259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45932.51658009259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45932.51658009259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45932.51658009259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45932.51658009259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45932.51658009259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45932.51658009259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45932.51658009259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45932.51658009259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45932.51658009259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45932.51658009259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45932.51658009259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45932.51658009259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45932.51658009259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45932.51658009259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45932.51658009259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45932.51658009259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45932.51658009259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45932.51658009259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45932.51658009259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45932.51658009259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45932.51658009259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45932.51658009259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45932.51658009259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45932.51658009259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45932.51658009259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45932.51658009259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45932.51658009259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45932.51658009259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45932.51658009259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45932.51658009259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45932.51658009259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45932.51658009259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45932.51658009259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45932.51658009259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45932.51658009259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45932.51658009259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45932.51658009259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45932.51658009259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45932.51658009259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45932.51658009259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45932.51658009259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45932.51658009259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45932.51658009259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45932.51658009259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45932.51658009259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45932.51658009259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45932.51658009259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45932.51658009259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45932.51658009259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45932.51658009259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45932.51658009259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45932.51658009259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45932.51658009259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45932.51658009259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45932.51658009259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45932.51658009259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45932.51658009259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45932.51658009259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45932.51658009259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45932.51658009259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45932.51658009259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45932.51658009259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45932.51658009259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45932.51658009259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45932.51658009259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45932.51658009259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45932.51658009259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45932.51658009259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45932.51658009259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45932.51658009259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45932.51658009259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45932.51658009259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45932.51658009259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45932.51658009259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45932.51658009259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45932.51658009259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45932.51658009259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45932.51658009259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45932.51658009259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45932.51658009259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45932.51658009259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45932.51658009259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45932.51658009259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45932.51658009259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45932.51658009259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45932.51658009259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45932.51658009259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45932.51658009259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45932.51658009259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45932.51658009259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45932.51658009259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45932.51658009259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45932.51658009259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45932.51658009259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45932.51658009259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45932.51658009259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45932.51658009259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45932.51658009259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45932.51658009259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45932.51658009259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45932.51658009259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45932.51658009259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45932.51658009259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45932.51658009259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45932.51658009259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45932.51658009259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45932.51658009259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45932.51658009259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45932.51658009259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45932.51658009259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45932.51658009259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45932.51658009259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45932.51658009259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45932.51658009259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45932.51658009259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45932.51658009259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45932.51658009259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45932.51658009259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45932.51658009259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45932.51658009259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45932.51658009259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45932.51658009259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45932.51658009259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45932.51658009259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45932.51658009259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45932.51658009259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45932.51658009259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45932.51658009259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45932.51658009259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45932.51658009259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45932.51658009259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45932.51658009259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45932.51658009259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45932.51658009259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45932.51658009259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45932.51658009259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45932.51658009259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45932.51658009259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45932.51658009259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45932.51658009259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45932.51658009259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45932.51658009259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45932.51658009259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45932.51658009259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45932.51658009259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45932.51658009259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45932.51658009259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45932.51658009259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45932.51658009259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45932.51658009259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45932.51658009259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45932.51658009259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45932.51658009259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45932.51658009259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45932.51658009259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45932.51658009259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45932.51658009259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45932.51658009259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45932.51658009259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45932.51658009259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45932.51658009259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45932.51658009259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45932.51658009259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45932.51658009259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45932.51658009259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45932.51658009259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45932.51658009259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45932.51658009259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45932.51658009259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45932.51658009259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45932.51658009259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45932.51658009259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45932.51658009259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45932.51658009259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45932.51658009259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45932.51658009259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45932.51658009259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45932.51658009259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45932.51658009259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45932.51658009259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45932.51658009259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45932.51658009259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45932.51658009259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45932.51658009259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45932.51658009259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45932.51658009259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45932.51658009259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45932.51658009259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45932.51658009259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45932.51658009259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45932.51658009259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45932.51658009259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45932.51658009259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45932.51658009259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45932.51658009259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45932.51658009259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45932.51658009259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45932.51658009259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45932.51658009259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45932.51658009259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45932.51658009259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45932.51658009259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45932.51658009259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45932.51658009259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45932.51658009259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45932.51658009259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45932.51658009259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45932.51658009259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45932.51658009259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45932.51658009259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45932.51658009259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45932.51658009259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45932.51658009259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45932.51658009259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45932.51658009259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45932.51658009259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45932.51658009259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45932.51658009259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45932.51658009259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45932.51658009259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45932.51658009259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45932.51658009259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45932.51658009259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45932.51658009259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45932.51658009259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45932.51658009259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45932.51658009259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45932.51658009259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45932.51658009259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45932.51658009259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45932.51658009259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45932.51658009259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45932.51658009259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45932.51658009259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45932.51658009259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45932.51658009259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45932.51658009259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45932.51658009259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45932.51658009259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45932.51658009259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45932.51658009259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45932.51658009259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45932.51658009259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45932.51658009259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45932.51658009259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45932.51658009259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45932.51658009259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45932.51658009259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45932.51658009259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45932.51658009259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45932.51658009259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45932.51658009259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45932.51658009259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45932.51658009259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45932.51658009259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45932.51658009259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45932.51658009259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45932.51658009259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45932.51658009259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45932.51658009259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45932.51658009259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45932.51658009259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45932.51658009259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45932.51658009259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45932.51658009259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45932.51658009259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45932.51658009259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45932.51658009259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45932.51658009259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45932.51658009259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45932.51658009259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45932.51658009259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45932.51658009259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45932.51658009259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45932.51658009259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45932.51658009259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45932.51658009259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45932.51658009259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45932.51658009259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45932.51658009259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45932.51658009259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45932.51658009259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45932.51658009259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45932.51658009259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45932.51658009259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45932.51658009259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45932.51658009259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45932.51658009259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45932.51658009259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45932.51658009259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45932.51658009259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45932.51658009259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45932.51658009259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45932.51658009259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45932.51658009259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45932.51658009259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45932.51658009259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45932.51658009259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45932.51658009259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45932.51658009259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45932.51658009259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45932.51658009259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45932.51658009259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45932.51658009259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45932.51658009259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45932.51658009259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45932.51658009259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45932.51658009259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45932.51658009259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45932.51658009259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45932.51658009259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45932.51658009259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45932.51658009259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45932.51658009259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45932.51658009259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45932.51658009259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45932.51658009259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45932.51658009259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45932.51658009259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45932.51658009259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45932.51658009259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45932.51658009259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45932.51658009259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45932.51658009259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45932.51658009259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45932.51658009259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45932.51658009259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45932.51658009259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45932.51658009259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45932.51658009259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45932.51658009259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45932.51658009259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45932.51658009259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45932.51658009259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45932.51658009259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45932.51658009259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45932.51658009259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45932.51658009259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45932.51658009259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45932.51658009259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45932.51658009259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45932.51658009259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45932.51658009259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45932.51658009259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45932.51658009259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45932.51658009259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45932.51658009259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45932.51658009259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45932.51658009259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45932.51658009259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45932.51658009259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45932.51658009259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45932.51658009259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45932.51658009259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45932.51658009259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45932.51658009259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45932.51658009259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45932.51658009259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45932.51658009259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45932.51658009259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45932.51658009259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45932.51658009259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45932.51658009259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45932.51658009259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45932.51658009259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45932.51658009259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45932.51658009259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45932.51658009259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45932.51658009259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45932.51658009259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45932.51658009259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45932.51658009259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45932.51658009259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45932.51658009259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45932.51658009259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45932.51658009259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45932.51658009259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45932.51658009259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45932.51658009259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45932.51658009259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45932.51658009259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45932.51658009259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45932.51658009259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45932.51658009259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45932.51658009259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45932.51658009259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45932.51658009259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45932.51658009259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45932.51658009259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45932.51658009259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45932.51658009259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45932.51658009259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45932.51658009259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45932.51658009259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45932.51658009259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45932.51658009259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45932.51658009259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45932.51658009259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45932.51658009259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45932.51658009259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45932.51658009259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45932.51658009259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45932.51658009259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45932.51658009259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45932.51658009259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45932.51658009259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45932.51658009259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45932.51658009259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45932.51658009259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45932.51658009259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45932.51658009259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45932.51658009259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45932.51658009259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45932.51658009259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45932.51658009259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45932.51658009259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45932.51658009259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45932.51658009259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45932.51658009259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45932.51658009259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45932.51658009259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45932.51658009259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45932.51658009259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45932.51658009259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45932.51658009259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45932.51658009259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45932.51658009259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45932.51658009259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45932.51658009259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45932.51658009259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45932.51658009259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45932.51658009259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45932.51658009259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45932.51658009259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45932.51658009259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45932.51658009259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45932.51658009259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45932.51658009259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45932.51658009259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45932.51658009259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45932.51658009259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45932.51658009259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45932.51658009259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45932.51658009259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45932.51658009259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45932.51658009259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45932.51658009259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45932.51658009259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45932.51658009259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45932.51658009259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45932.51658009259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45932.51658009259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45932.51658009259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45932.51658009259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45932.51658009259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45932.51658009259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45932.51658009259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45932.51658009259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45932.51658009259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45932.51658009259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45932.51658009259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45932.51658009259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45932.51658009259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45932.51658009259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45932.51658009259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45932.51658009259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45932.51658009259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45932.51658009259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45932.51658009259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45932.51658009259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45932.51658009259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45932.51658009259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45932.51658009259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45932.51658009259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45932.51658009259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45932.51658009259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45932.51658009259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45932.51658009259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45932.51658009259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45932.51658009259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45932.51658009259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45932.51658009259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45932.51658009259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45932.51658009259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45932.51658009259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45932.51658009259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45932.51658009259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45932.51658009259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45932.51658009259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45932.51658009259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45932.51658009259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45932.51658009259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45932.51658009259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45932.51658009259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45932.51658009259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45932.51658009259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45932.51658009259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45932.51658009259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45932.51658009259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45932.51658009259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45932.51658009259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45932.51658009259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45932.51658009259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45932.51658009259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45932.51658009259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45932.51658009259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45932.51658009259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45932.51658009259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45932.51658009259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45932.51658009259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45932.51658009259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45932.51658009259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45932.51658009259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45932.51658009259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45932.51658009259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45932.51658009259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45932.51658009259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45932.51658009259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45932.51658009259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45932.51658009259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45932.51658009259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45932.51658009259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45932.51658009259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45932.51658009259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45932.51658009259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45932.51658009259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45932.51658009259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45932.51658009259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45932.51658009259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45932.51658009259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45932.51658009259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45932.51658009259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45932.51658009259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45932.51658009259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45932.51658009259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45932.51658009259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45932.51658009259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45932.51658009259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45932.51658009259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45932.51658009259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45932.51658009259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45932.51658009259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45932.51658009259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45932.51658009259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45932.51658009259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45932.51658009259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45932.51658009259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45932.51658009259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45932.51658009259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45932.51658009259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45932.51658009259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45932.51658009259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45932.51658009259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45932.51658009259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45932.51658009259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45932.51658009259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45932.51658009259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45932.51658009259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45932.51658009259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45932.51658009259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45932.51658009259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45932.51658009259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45932.51658009259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45932.51658009259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45932.51658009259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45932.51658009259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45932.51658009259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45932.51658009259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45932.51658009259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45932.51658009259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45932.51658009259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45932.51658009259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45932.51658009259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45932.51658009259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45932.51658009259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45932.51658009259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45932.51658009259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45932.51658009259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45932.51658009259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45932.51658009259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45932.51658009259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45932.51658009259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45932.51658009259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45932.51658009259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45932.51658009259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45932.51658009259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45932.51658009259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45932.51658009259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45932.51658009259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45932.51658009259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45932.51658009259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45932.51658009259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45932.51658009259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45932.51658009259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45932.51658009259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45932.51658009259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45932.51658009259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45932.51658009259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45932.51658009259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45932.51658009259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45932.51658009259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45932.51658009259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45932.51658009259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45932.51658009259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45932.51658009259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45932.51658009259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45932.51658009259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45932.51658009259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45932.51658009259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45932.51658009259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45932.51658009259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45932.51658009259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45932.51658009259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45932.51658009259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45932.51658009259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45932.51658009259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45932.51658009259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45932.51658009259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45932.51658009259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45932.51658009259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45932.51658009259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45932.51658009259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45932.51658009259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45932.51658009259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45932.51658009259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45932.51658009259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45932.51658009259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45932.51658009259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45932.51658009259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45932.51658009259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45932.51658009259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45932.51658009259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45932.51658009259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45932.51658009259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45932.51658009259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45932.51658009259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45932.51658009259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45932.51658009259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45932.51658009259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45932.51658009259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45932.51658009259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45932.51658009259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45932.51658009259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45932.51658009259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45932.51658009259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45932.51658009259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45932.51658009259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45932.51658009259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45932.51658009259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45932.51658009259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45932.51658009259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45932.51658009259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45932.51658009259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45932.51658009259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45932.51658009259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45932.51658009259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45932.51658009259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45932.51658009259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45932.51658009259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45932.51658009259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45932.51658009259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45932.51658009259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45932.51658009259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45932.51658009259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45932.51658009259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45932.51658009259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45932.51658009259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45932.51658009259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45932.51658009259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45932.51658009259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45932.51658009259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45932.51658009259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45932.51658009259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45932.51658009259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45932.51658009259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45932.51658009259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45932.51658009259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45932.51658009259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45932.51658009259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45932.51658009259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45932.51658009259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45932.51658009259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45932.51658009259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45932.51658009259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45932.51658009259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45932.51658009259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45932.51658009259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45932.51658009259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45932.51658009259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45932.51658009259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45932.51658009259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45932.51658009259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45932.51658009259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45932.51658009259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45932.51658009259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45932.51658009259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45932.51658009259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45932.51658009259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45932.51658009259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45932.51658009259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45932.51658009259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45932.51658009259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45932.51658009259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45932.51658009259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45932.51658009259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45932.51658009259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45932.51658009259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45932.51658009259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45932.51658009259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45932.51658009259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45932.51658009259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45932.51658009259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45932.51658009259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45932.51658009259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45932.51658009259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45932.51658009259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45932.51658009259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45932.51658009259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45932.51658009259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45932.51658009259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45932.51658009259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45932.51658009259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45932.51658009259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45932.51658009259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45932.51658009259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45932.51658009259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45932.51658009259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45932.51658009259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45932.51658009259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45932.51658009259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45932.51658009259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45932.51658009259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45932.51658009259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45932.51658009259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45932.51658009259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45932.51658009259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45932.51658009259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45932.51658009259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45932.51658009259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45932.51658009259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45932.51658009259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45932.51658009259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45932.51658009259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45932.51658009259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45932.51658009259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45932.51658009259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45932.51658009259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45932.51658009259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45932.51658009259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45932.51658009259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45932.51658009259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45932.51658009259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45932.51658009259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45932.51658009259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45932.51658009259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45932.51658009259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45932.51658009259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45932.51658009259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45932.51658009259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45932.51658009259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45932.51658009259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45932.51658009259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45932.51658009259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45932.51658009259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45932.51658009259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45932.51658009259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45932.51658009259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45932.51658009259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45932.51658009259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45932.51658009259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45932.51658009259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45932.51658009259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45932.51658009259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45932.51658009259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45932.51658009259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45932.51658009259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45932.51658009259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45932.51658009259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45932.51658009259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45932.51658009259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45932.51658009259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45932.51658009259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45932.51658009259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45932.51658009259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45932.51658009259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45932.51658009259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45932.51658009259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45932.51658009259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45932.51658009259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45932.51658009259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45932.51658009259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45932.51658009259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45932.51658009259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45932.51658009259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45932.51658009259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45932.51658009259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45932.51658009259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45932.51658009259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45932.51658009259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45932.51658009259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45932.51658009259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45932.51658009259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45932.51658009259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45932.51658009259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45932.51658009259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45932.51658009259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45932.51658009259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45932.51658009259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45932.51658009259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45932.51658009259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45932.51658009259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45932.51658009259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45932.51658009259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45932.51658009259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45932.51658009259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45932.51658009259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45932.51658009259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45932.51658009259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45932.51658009259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45932.51658009259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45932.51658009259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45932.51658009259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45932.51658009259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45932.51658009259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45932.51658009259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45932.51658009259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45932.51658009259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45932.51658009259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45932.51658009259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45932.51658009259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45932.51658009259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45932.51658009259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45932.51658009259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45932.51658009259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45932.51658009259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45932.51658009259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45932.51658009259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45932.51658009259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45932.51658009259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45932.51658009259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45932.51658009259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45932.51658009259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45932.51658009259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45932.51658009259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45932.51658009259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45932.51658009259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45932.51658009259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45932.51658009259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45932.51658009259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45932.51658009259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45932.51658009259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45932.51658009259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45932.51658009259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45932.51658009259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45932.51658009259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45932.51658009259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45932.51658009259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45932.51658009259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45932.51658009259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45932.51658009259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45932.51658009259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45932.51658009259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45932.51658009259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45932.51658009259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45932.51658009259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45932.51658009259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45932.51658009259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45932.51658009259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45932.51658009259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45932.51658009259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45932.51658009259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45932.51658009259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45932.51658009259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45932.51658009259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45932.51658009259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45932.51658009259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45932.51658009259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45932.51658009259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45932.51658009259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45932.51658009259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45932.51658009259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45932.51658009259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45932.51658009259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45932.51658009259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45932.51658009259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45932.51658009259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45932.51658009259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45932.51658009259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45932.51658009259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45932.51658009259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45932.51658009259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45932.51658009259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45932.51658009259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45932.51658009259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45932.51658009259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45932.51658009259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45932.51658009259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45932.51658009259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45932.51658009259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45932.51658009259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45932.51658009259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45932.51658009259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45932.51658009259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45932.51658009259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45932.51658009259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45932.51658009259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45932.51658009259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45932.51658009259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45932.51658009259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45932.51658009259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45932.51658009259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45932.51658009259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45932.51658009259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45932.51658009259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45932.51658009259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45932.51658009259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45932.51658009259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45932.51658009259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45932.51658009259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45932.51658009259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45932.51658009259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45932.51658009259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45932.51658009259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45932.51658009259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45932.51658009259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45932.51658009259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45932.51658009259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45932.51658009259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45932.51658009259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45932.51658009259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45932.51658009259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45932.51658009259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45932.51658009259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45932.51658009259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45932.51658009259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45932.51658009259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45932.51658009259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45932.51658009259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45932.51658009259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45932.51658009259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45932.51658009259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45932.51658009259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45932.51658009259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45932.51658009259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45932.51658009259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45932.51658009259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45932.51658009259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45932.51658009259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45932.51658009259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45932.51658009259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45932.51658009259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45932.51658009259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45932.51658009259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45932.51658009259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45932.51658009259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45932.51658009259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45932.51658009259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45932.51658009259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45932.51658009259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45932.51658009259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45932.51658009259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45932.51658009259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45932.51658009259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45932.51658009259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45932.51658009259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45932.51658009259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45932.51658009259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45932.51658009259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45932.51658009259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45932.51658009259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45932.51658009259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45932.51658009259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45932.51658009259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45932.51658009259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45932.51658009259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45932.51658009259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45932.51658009259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45932.51658009259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45932.51658009259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45932.51658009259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45932.51658009259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45932.51658009259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45932.51658009259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45932.51658009259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45932.51658009259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45932.51658009259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45932.51658009259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45932.51658009259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45932.51658009259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45932.51658009259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45932.51658009259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45932.51658009259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45932.51658009259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45932.51658009259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45932.51658009259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45932.51658009259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45932.51658009259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45932.51658009259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45932.51658009259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45932.51658009259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45932.51658009259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45932.51658009259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45932.51658009259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45932.51658009259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45932.51658009259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45932.51658009259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45932.51658009259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45932.51658009259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45932.51658009259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45932.51658009259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45932.51658009259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45932.51658009259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45932.51658009259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45932.51658009259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45932.51658009259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45932.51658009259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45932.51658009259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45932.51658009259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45932.51658009259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45932.51658009259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45932.51658009259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45932.51658009259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45932.51658009259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45932.51658009259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45932.51658009259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45932.51658009259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45932.51658009259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45932.51658009259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45932.51658009259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45932.51658009259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45932.51658009259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45932.51658009259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45932.51658009259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45932.51658009259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45932.51658009259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45932.51658009259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45932.51658009259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45932.51658009259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45932.51658009259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45932.51658009259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45932.51658009259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45932.51658009259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45932.51658009259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45932.51658009259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45932.51658009259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45932.51658009259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45932.51658009259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45932.51658009259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45932.51658009259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45932.51658009259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45932.51658009259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45932.51658009259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45932.51658009259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45932.51658009259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45932.51658009259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45932.51658009259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45932.51658009259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45932.51658009259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45932.51658009259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45932.51658009259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45932.51658009259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45932.51658009259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45932.51658009259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45932.51658009259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45932.51658009259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45932.51658009259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45932.51658009259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45932.51658009259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45932.51658009259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45932.51658009259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45932.51658009259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45932.51658009259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45932.51658009259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45932.51658009259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45932.51658009259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229.03586238425487</v>
      </c>
      <c r="H2" s="113">
        <v>45703.474768518521</v>
      </c>
      <c r="I2" s="110" t="str">
        <f>IFERROR(VLOOKUP(D2,DB!A:F,6,0),"")</f>
        <v>SCECO</v>
      </c>
      <c r="J2" s="110" t="str">
        <f>IFERROR(VLOOKUP(D2,DB!A:G,7,0),"")</f>
        <v>Dead</v>
      </c>
      <c r="K2" s="115" t="s">
        <v>39066</v>
      </c>
      <c r="L2" s="107" t="str">
        <f>IFERROR(VLOOKUP(D2,DB!A:I,9,0),"")</f>
        <v>Latis</v>
      </c>
    </row>
    <row r="3" spans="1:16" ht="33.75" customHeight="1">
      <c r="A3" s="110" t="s">
        <v>39067</v>
      </c>
      <c r="B3" s="110" t="str">
        <f>IFERROR(VLOOKUP(D3,DB!A:K,11,0),"")</f>
        <v>R4</v>
      </c>
      <c r="C3" s="111">
        <v>2</v>
      </c>
      <c r="D3" s="107" t="s">
        <v>39068</v>
      </c>
      <c r="E3" s="112" t="s">
        <v>38964</v>
      </c>
      <c r="F3" s="113">
        <v>45930.890277777777</v>
      </c>
      <c r="G3" s="114">
        <f ca="1">IFERROR(NOW()-F3,"")</f>
        <v>1.6263021990744164</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t="shared" ref="G4:G62" ca="1" si="0">IFERROR(NOW()-F4,"")</f>
        <v>45932.516579976851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45932.516579976851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45932.516579976851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45932.516579976851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45932.516579976851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45932.516579976851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45932.516579976851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45932.516579976851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45932.516579976851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45932.516579976851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45932.516579976851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45932.516579976851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45932.516579976851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45932.516579976851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45932.516579976851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45932.516579976851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45932.516579976851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45932.516579976851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45932.516579976851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45932.516579976851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45932.516579976851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45932.516579976851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45932.516579976851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45932.516579976851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45932.516579976851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45932.516579976851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45932.516579976851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45932.516579976851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45932.516579976851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45932.516579976851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45932.516579976851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45932.516579976851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45932.516579976851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45932.516579976851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45932.516579976851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45932.516579976851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45932.516579976851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45932.516579976851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45932.516579976851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45932.516579976851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45932.516579976851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45932.516579976851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45932.516579976851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45932.516579976851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45932.516579976851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45932.516579976851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45932.516579976851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45932.516579976851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45932.516579976851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45932.516579976851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45932.516579976851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45932.516579976851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45932.516579976851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45932.516579976851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45932.516579976851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45932.516579976851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45932.516579976851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45932.516579976851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45932.516579976851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45932.516579976851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45932.516579976851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45932.516579976851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45932.516579976851</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45932.516579976851</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45932.516579976851</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40.684519907401409</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6.3277026620344259</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0.13487858795997454</v>
      </c>
      <c r="H4" s="38">
        <v>45932.37128472222</v>
      </c>
      <c r="I4" s="37" t="str">
        <f>IFERROR(VLOOKUP(D4,DB!A:F,6,0),"")</f>
        <v>SCECO</v>
      </c>
      <c r="J4" s="37" t="str">
        <f>IFERROR(VLOOKUP(D4,DB!A:G,7,0),"")</f>
        <v>No BB Design</v>
      </c>
      <c r="K4" s="37" t="s">
        <v>39075</v>
      </c>
      <c r="L4" s="37" t="str">
        <f>IFERROR(VLOOKUP(D4,DB!A:I,9,0),"")</f>
        <v>Latis</v>
      </c>
      <c r="M4" s="139"/>
    </row>
    <row r="5" spans="1:13" ht="15.75">
      <c r="A5" s="37"/>
      <c r="B5" s="37" t="str">
        <f>IFERROR(VLOOKUP(D5,DB!A:K,11,0),"")</f>
        <v/>
      </c>
      <c r="C5" s="37"/>
      <c r="D5" s="143"/>
      <c r="E5" s="37"/>
      <c r="F5" s="38"/>
      <c r="G5" s="39">
        <f ca="1">IFERROR(NOW()-F5,"-")</f>
        <v>45932.516579976851</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45932.516579976851</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45932.516579976851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45932.516579976851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45932.516579976851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45932.516579976851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45932.516579976851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45932.516579976851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45932.516579976851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45932.516579976851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45932.516579976851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45932.516579976851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45932.516579976851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45932.516579976851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45932.516579976851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45932.516579976851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45932.516579976851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45932.516579976851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45932.516579976851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45932.516579976851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45932.516579976851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45932.516579976851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45932.516579976851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45932.516579976851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45932.516579976851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45932.516579976851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45932.516579976851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45932.516579976851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45932.516579976851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45932.516579976851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45932.516579976851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45932.516579976851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45932.516579976851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45932.516579976851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45932.516579976851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45932.516579976851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45932.516579976851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45932.516579976851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45932.516579976851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45932.516579976851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45932.516579976851</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45932.516579976851</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45932.516579976851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45932.516579976851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45932.516579976851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45932.516579976851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45932.516579976851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45932.516579976851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45932.516579976851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45932.516579976851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45932.516579976851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45932.516579976851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45932.516579976851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45932.516579976851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45932.516579976851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45932.516579976851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45932.516579976851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45932.516579976851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45932.516579976851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45932.516579976851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45932.516579976851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45932.516579976851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45932.516579976851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45932.516579976851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45932.516579976851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45932.516579976851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45932.516579976851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45932.516579976851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45932.516579976851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45932.516579976851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45932.516579976851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45932.516579976851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45932.516579976851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45932.516579976851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45932.516579976851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45932.516579976851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45932.516579976851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45932.516579976851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45932.516579976851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45932.516579976851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45932.516579976851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45932.516579976851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45932.516579976851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45932.516579976851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45932.516579976851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45932.516579976851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45932.516579976851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45932.516579976851</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45932.516579976851</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45932.516579976851</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45932.516579976851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45932.516579976851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45932.516579976851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45932.516579976851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45932.516579976851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45932.516579976851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45932.516579976851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45932.516579976851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45932.516579976851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45932.516579976851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45932.516579976851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45932.516579976851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45932.516579976851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45932.516579976851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45932.516579976851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45932.516579976851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45932.516579976851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45932.516579976851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45932.516579976851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45932.516579976851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45932.516579976851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45932.516579976851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45932.516579976851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45932.516579976851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45932.516579976851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45932.516579976851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45932.516579976851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45932.516579976851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45932.516579976851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45932.516579976851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45932.516579976851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45932.516579976851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45932.516579976851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45932.516579976851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45932.516579976851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45932.516579976851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45932.516579976851</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45932.516579976851</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45932.516579976851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45932.516579976851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45932.516579976851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45932.516579976851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45932.516579976851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45932.516579976851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45932.516579976851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45932.516579976851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45932.516579976851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45932.516579976851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45932.516579976851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45932.516579976851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45932.516579976851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45932.516579976851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45932.516579976851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45932.516579976851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45932.516579976851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45932.516579976851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45932.516579976851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45932.516579976851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45932.516579976851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45932.516579976851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45932.516579976851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45932.516579976851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45932.516579976851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45932.516579976851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45932.516579976851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45932.516579976851</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45932.516579976851</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45932.516579976851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45932.516579976851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45932.516579976851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45932.516579976851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45932.516579976851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45932.516579976851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45932.516579976851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45932.516579976851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45932.516579976851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45932.516579976851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45932.516579976851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45932.516579976851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45932.516579976851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45932.516579976851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45932.516579976851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45932.516579976851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45932.516579976851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45932.516579976851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45932.516579976851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45932.516579976851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45932.516579976851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45932.516579976851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45932.516579976851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45932.516579976851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45932.516579976851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45932.516579976851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45932.516579976851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45932.516579976851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45932.516579976851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45932.516579976851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45932.516579976851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45932.516579976851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45932.516579976851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45932.516579976851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45932.516579976851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45932.516579976851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45932.516579976851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45932.516579976851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45932.516579976851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45932.516579976851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45932.516579976851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45932.516579976851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45932.516579976851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45932.516579976851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45932.516579976851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45932.516579976851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45932.516579976851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45932.516579976851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45932.516579976851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45932.516579976851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45932.516579976851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45932.516579976851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45932.516579976851</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45932.516579976851</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3" ht="15"/>
    <row r="1397"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tabSelected="1" workbookViewId="0">
      <selection activeCell="K10" sqref="K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3.372864699071215</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5.7437327546285815</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0.71558460647793254</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39081</v>
      </c>
      <c r="B5" s="140" t="str">
        <f>IFERROR(VLOOKUP(D5,DB!A:K,11,0),"")</f>
        <v>R6</v>
      </c>
      <c r="C5" s="140">
        <v>3</v>
      </c>
      <c r="D5" s="140" t="s">
        <v>34816</v>
      </c>
      <c r="E5" s="140" t="s">
        <v>38964</v>
      </c>
      <c r="F5" s="147">
        <v>45932.451932870368</v>
      </c>
      <c r="G5" s="142">
        <f ca="1">IFERROR(NOW()-F5,"-")</f>
        <v>6.464710648288019E-2</v>
      </c>
      <c r="H5" s="147">
        <v>45932.476388888892</v>
      </c>
      <c r="I5" s="140" t="str">
        <f>IFERROR(VLOOKUP(D5,DB!A:F,6,0),"")</f>
        <v>SCECO</v>
      </c>
      <c r="J5" s="140" t="str">
        <f>IFERROR(VLOOKUP(D5,DB!A:G,7,0),"")</f>
        <v>Vandalized</v>
      </c>
      <c r="K5" s="140" t="s">
        <v>39082</v>
      </c>
      <c r="L5" s="140" t="str">
        <f>IFERROR(VLOOKUP(D5,DB!A:I,9,0),"")</f>
        <v>Latis</v>
      </c>
    </row>
    <row r="6" spans="1:16383" ht="31.5" customHeight="1">
      <c r="A6" s="121"/>
      <c r="B6" s="140" t="str">
        <f>IFERROR(VLOOKUP(D6,DB!A:K,11,0),"")</f>
        <v/>
      </c>
      <c r="C6" s="140"/>
      <c r="D6" s="140"/>
      <c r="E6" s="140"/>
      <c r="F6" s="140"/>
      <c r="G6" s="142">
        <f ca="1">IFERROR(NOW()-F6,"-")</f>
        <v>45932.516579976851</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45932.516579976851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45932.516579976851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45932.516579976851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45932.516579976851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45932.516579976851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45932.516579976851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45932.516579976851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45932.516579976851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45932.516579976851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45932.516579976851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45932.516579976851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45932.516579976851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45932.516579976851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45932.516579976851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45932.516579976851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45932.516579976851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45932.516579976851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45932.516579976851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45932.516579976851</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45932.516579976851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45932.516579976851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45932.516579976851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45932.516579976851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45932.516579976851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45932.516579976851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45932.516579976851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45932.516579976851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45932.516579976851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45932.516579976851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45932.516579976851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45932.516579976851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45932.516579976851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45932.516579976851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45932.516579976851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45932.516579976851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45932.516579976851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45932.516579976851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45932.516579976851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45932.516579976851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45932.516579976851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45932.516579976851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45932.516579976851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45932.516579976851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45932.516579976851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45932.516579976851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45932.516579976851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45932.516579976851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45932.516579976851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45932.516579976851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45932.516579976851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45932.516579976851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45932.516579976851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45932.516579976851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45932.516579976851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45932.516579976851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45932.516579976851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45932.516579976851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45932.516579976851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45932.516579976851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45932.516579976851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45932.516579976851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45932.516579976851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45932.516579976851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45932.516579976851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45932.516579976851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45932.516579976851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45932.516579976851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45932.516579976851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45932.516579976851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45932.516579976851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45932.516579976851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45932.516579976851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45932.516579976851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45932.516579976851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45932.516579976851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45932.516579976851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45932.516579976851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45932.516579976851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45932.516579976851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45932.516579976851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45932.516579976851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45932.516579976851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45932.516579976851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45932.516579976851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45932.516579976851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45932.516579976851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45932.516579976851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45932.516579976851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45932.516579976851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45932.516579976851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45932.516579976851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45932.516579976851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45932.516579976851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45932.516579976851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45932.516579976851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45932.516579976851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45932.516579976851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45932.516579976851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45932.516579976851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45932.516579976851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45932.516579976851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45932.516579976851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45932.516579976851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45932.516579976851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45932.516579976851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45932.516579976851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45932.516579976851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45932.516579976851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45932.516579976851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45932.516579976851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45932.516579976851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45932.516579976851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45932.516579976851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45932.516579976851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45932.516579976851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45932.516579976851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45932.516579976851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45932.516579976851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45932.516579976851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45932.516579976851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45932.516579976851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45932.516579976851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45932.516579976851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45932.516579976851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45932.516579976851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45932.516579976851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45932.516579976851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45932.516579976851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45932.516579976851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45932.516579976851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45932.516579976851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45932.516579976851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45932.516579976851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45932.516579976851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45932.516579976851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45932.516579976851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45932.516579976851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45932.516579976851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45932.516579976851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45932.516579976851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45932.516579976851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45932.516579976851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45932.516579976851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45932.516579976851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45932.516579976851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45932.516579976851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45932.516579976851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45932.516579976851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45932.516579976851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45932.516579976851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45932.516579976851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45932.516579976851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45932.516579976851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45932.516579976851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45932.516579976851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45932.516579976851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45932.516579976851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45932.516579976851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45932.516579976851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45932.516579976851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45932.516579976851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45932.516579976851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45932.516579976851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45932.516579976851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45932.516579976851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45932.516579976851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45932.516579976851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45932.516579976851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45932.516579976851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45932.516579976851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45932.516579976851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45932.516579976851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45932.516579976851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45932.516579976851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45932.516579976851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45932.516579976851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45932.516579976851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45932.516579976851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45932.516579976851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45932.516579976851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45932.516579976851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45932.516579976851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45932.516579976851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45932.516579976851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45932.516579976851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45932.516579976851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45932.516579976851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45932.516579976851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45932.516579976851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45932.516579976851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45932.516579976851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45932.516579976851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45932.516579976851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45932.516579976851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45932.516579976851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45932.516579976851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45932.516579976851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45932.516579976851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45932.516579976851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45932.516579976851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45932.516579976851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45932.516579976851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45932.516579976851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45932.516579976851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45932.516579976851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45932.516579976851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45932.516579976851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45932.516579976851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45932.516579976851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45932.516579976851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45932.516579976851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45932.516579976851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45932.516579976851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45932.516579976851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45932.516579976851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45932.516579976851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45932.516579976851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45932.516579976851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45932.516579976851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45932.516579976851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45932.516579976851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45932.516579976851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45932.516579976851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45932.516579976851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45932.516579976851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45932.516579976851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45932.516579976851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45932.516579976851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45932.516579976851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45932.516579976851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45932.51658009259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45932.51658009259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45932.51658009259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45932.51658009259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45932.51658009259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45932.51658009259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45932.51658009259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45932.51658009259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45932.51658009259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45932.51658009259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45932.51658009259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45932.51658009259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45932.51658009259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45932.51658009259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45932.51658009259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45932.51658009259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45932.51658009259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45932.51658009259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45932.51658009259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45932.51658009259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45932.51658009259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45932.51658009259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45932.51658009259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45932.51658009259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45932.51658009259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45932.51658009259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45932.51658009259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45932.51658009259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45932.51658009259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45932.51658009259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45932.51658009259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45932.51658009259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45932.51658009259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45932.51658009259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45932.51658009259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45932.51658009259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45932.51658009259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45932.51658009259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45932.51658009259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45932.51658009259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45932.51658009259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45932.51658009259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45932.51658009259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45932.51658009259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45932.51658009259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45932.51658009259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45932.51658009259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45932.51658009259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45932.51658009259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45932.51658009259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45932.51658009259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45932.51658009259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45932.51658009259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45932.51658009259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45932.51658009259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45932.51658009259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45932.51658009259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45932.51658009259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45932.51658009259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45932.51658009259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45932.51658009259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45932.51658009259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45932.51658009259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45932.51658009259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45932.51658009259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45932.51658009259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45932.51658009259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45932.51658009259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45932.51658009259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45932.51658009259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45932.51658009259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45932.51658009259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45932.51658009259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45932.51658009259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45932.51658009259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45932.51658009259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45932.51658009259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45932.51658009259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45932.51658009259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45932.51658009259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45932.51658009259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45932.51658009259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45932.51658009259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45932.51658009259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45932.51658009259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45932.51658009259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45932.51658009259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45932.51658009259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45932.51658009259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45932.51658009259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45932.51658009259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45932.51658009259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45932.51658009259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45932.51658009259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45932.51658009259</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2025-10-02T09:24:33Z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