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39" documentId="13_ncr:1_{F6CB121F-512D-4AA6-A0C1-0FB36C537598}" xr6:coauthVersionLast="47" xr6:coauthVersionMax="47" xr10:uidLastSave="{2A4BC1CF-84DA-45D4-A63D-CEB6220B4EB7}"/>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<sst xmlns="http://schemas.openxmlformats.org/spreadsheetml/2006/main" count="178591" uniqueCount="39081">
  <si>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</si>
  <si>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</si>
  <si>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</si>
  <si>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</si>
  <si>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</si>
  <si>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</si>
  <si>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</si>
  <si>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</si>
  <si>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</si>
  <si>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</si>
  <si>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</si>
  <si>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</si>
  <si>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</si>
  <si>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</si>
  <si>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</si>
  <si>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</si>
  <si>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</si>
  <si>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</si>
  <si>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</si>
  <si>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</si>
  <si>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</si>
  <si>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</si>
  <si>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</si>
  <si>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</si>
  <si>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</si>
  <si>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</si>
  <si>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</si>
  <si>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</si>
  <si>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</si>
  <si>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</si>
  <si>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</si>
  <si>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</si>
  <si>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</si>
  <si>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</si>
  <si>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</si>
  <si>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</si>
  <si>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</si>
  <si>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</si>
  <si>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</si>
  <si>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</si>
  <si>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</si>
  <si>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</si>
  <si>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</si>
  <si>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</si>
  <si>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</si>
  <si>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</si>
  <si>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</si>
  <si>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</si>
  <si>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</si>
  <si>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</si>
  <si>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</si>
  <si>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</si>
  <si>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</si>
  <si>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</si>
  <si>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</si>
  <si>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</si>
  <si>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</si>
  <si>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</si>
  <si>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</si>
  <si>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</si>
  <si>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</si>
  <si>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</si>
  <si>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</si>
  <si>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</si>
  <si>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</si>
  <si>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</si>
  <si>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</si>
  <si>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</si>
  <si>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</si>
  <si>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</si>
  <si>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</si>
  <si>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</si>
  <si>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</si>
  <si>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</si>
  <si>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</si>
  <si>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</si>
  <si>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</si>
  <si>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</si>
  <si>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</si>
  <si>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</si>
  <si>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</si>
  <si>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</si>
  <si>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</si>
  <si>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</si>
  <si>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</si>
  <si>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</si>
  <si>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</si>
  <si>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</si>
  <si>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</si>
  <si>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</si>
  <si>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</si>
  <si>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</si>
  <si>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</si>
  <si>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</si>
  <si>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</si>
  <si>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</si>
  <si>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</si>
  <si>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</si>
  <si>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</si>
  <si>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</si>
  <si>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</si>
  <si>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</si>
  <si>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</si>
  <si>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</si>
  <si>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</si>
  <si>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</si>
  <si>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</si>
  <si>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</si>
  <si>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</si>
  <si>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</si>
  <si>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</si>
  <si>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</si>
  <si>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</si>
  <si>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</si>
  <si>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</si>
  <si>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</si>
  <si>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</si>
  <si>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</si>
  <si>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</si>
  <si>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</si>
  <si>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</si>
  <si>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</si>
  <si>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</si>
  <si>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</si>
  <si>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</si>
  <si>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</si>
  <si>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</si>
  <si>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</si>
  <si>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</si>
  <si>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</si>
  <si>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</si>
  <si>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</si>
  <si>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</si>
  <si>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</si>
  <si>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</si>
  <si>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</si>
  <si>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</si>
  <si>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</si>
  <si>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</si>
  <si>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</si>
  <si>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</si>
  <si>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</si>
  <si>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</si>
  <si>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</si>
  <si>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</si>
  <si>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</si>
  <si>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</si>
  <si>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</si>
  <si>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</si>
  <si>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</si>
  <si>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</si>
  <si>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</si>
  <si>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</si>
  <si>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</si>
  <si>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</si>
  <si>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</si>
  <si>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</si>
  <si>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</si>
  <si>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</si>
  <si>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</si>
  <si>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</si>
  <si>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</si>
  <si>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</si>
  <si>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</si>
  <si>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</si>
  <si>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</si>
  <si>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</si>
  <si>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</si>
  <si>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</si>
  <si>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</si>
  <si>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</si>
  <si>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</si>
  <si>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</si>
  <si>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</si>
  <si>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</si>
  <si>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</si>
  <si>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</si>
  <si>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</si>
  <si>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</si>
  <si>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</si>
  <si>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</si>
  <si>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</si>
  <si>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</si>
  <si>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</si>
  <si>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</si>
  <si>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</si>
  <si>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</si>
  <si>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</si>
  <si>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</si>
  <si>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</si>
  <si>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</si>
  <si>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</si>
  <si>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</si>
  <si>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</si>
  <si>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</si>
  <si>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</si>
  <si>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</si>
  <si>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</si>
  <si>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</si>
  <si>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</si>
  <si>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</si>
  <si>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</si>
  <si>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</si>
  <si>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</si>
  <si>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</si>
  <si>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</si>
  <si>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</si>
  <si>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</si>
  <si>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</si>
  <si>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</si>
  <si>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</si>
  <si>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</si>
  <si>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</si>
  <si>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</si>
  <si>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</si>
  <si>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</si>
  <si>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</si>
  <si>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</si>
  <si>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</si>
  <si>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</si>
  <si>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</si>
  <si>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</si>
  <si>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</si>
  <si>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</si>
  <si>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</si>
  <si>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</si>
  <si>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</si>
  <si>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</si>
  <si>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</si>
  <si>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</si>
  <si>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</si>
  <si>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</si>
  <si>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</si>
  <si>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</si>
  <si>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</si>
  <si>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</si>
  <si>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</si>
  <si>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</si>
  <si>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</si>
  <si>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</si>
  <si>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</si>
  <si>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</si>
  <si>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</si>
  <si>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</si>
  <si>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</si>
  <si>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</si>
  <si>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</si>
  <si>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</si>
  <si>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</si>
  <si>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</si>
  <si>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</si>
  <si>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</si>
  <si>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</si>
  <si>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</si>
  <si>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</si>
  <si>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</si>
  <si>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</si>
  <si>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</si>
  <si>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</si>
  <si>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</si>
  <si>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</si>
  <si>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</si>
  <si>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</si>
  <si>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</si>
  <si>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</si>
  <si>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</si>
  <si>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</si>
  <si>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</si>
  <si>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</si>
  <si>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</si>
  <si>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</si>
  <si>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</si>
  <si>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</si>
  <si>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</si>
  <si>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</si>
  <si>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</si>
  <si>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</si>
  <si>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</si>
  <si>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</si>
  <si>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</si>
  <si>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</si>
  <si>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</si>
  <si>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</si>
  <si>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</si>
  <si>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</si>
  <si>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</si>
  <si>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</si>
  <si>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</si>
  <si>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</si>
  <si>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</si>
  <si>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</si>
  <si>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</si>
  <si>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</si>
  <si>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</si>
  <si>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</si>
  <si>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</si>
  <si>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</si>
  <si>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</si>
  <si>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</si>
  <si>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</si>
  <si>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</si>
  <si>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</si>
  <si>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</si>
  <si>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</si>
  <si>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</si>
  <si>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</si>
  <si>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</si>
  <si>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</si>
  <si>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</si>
  <si>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</si>
  <si>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</si>
  <si>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</si>
  <si>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</si>
  <si>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</si>
  <si>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</si>
  <si>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</si>
  <si>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</si>
  <si>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</si>
  <si>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</si>
  <si>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</si>
  <si>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</si>
  <si>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</si>
  <si>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</si>
  <si>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</si>
  <si>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</si>
  <si>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</si>
  <si>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</si>
  <si>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</si>
  <si>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</si>
  <si>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</si>
  <si>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</si>
  <si>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</si>
  <si>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</si>
  <si>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</si>
  <si>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</si>
  <si>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</si>
  <si>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</si>
  <si>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</si>
  <si>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</si>
  <si>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</si>
  <si>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</si>
  <si>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</si>
  <si>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</si>
  <si>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</si>
  <si>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</si>
  <si>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</si>
  <si>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</si>
  <si>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</si>
  <si>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</si>
  <si>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</si>
  <si>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</si>
  <si>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</si>
  <si>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</si>
  <si>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</si>
  <si>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</si>
  <si>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</si>
  <si>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</si>
  <si>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</si>
  <si>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</si>
  <si>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</si>
  <si>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</si>
  <si>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</si>
  <si>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</si>
  <si>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</si>
  <si>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</si>
  <si>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</si>
  <si>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</si>
  <si>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</si>
  <si>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</si>
  <si>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</si>
  <si>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</si>
  <si>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</si>
  <si>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</si>
  <si>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</si>
  <si>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</si>
  <si>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</si>
  <si>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</si>
  <si>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</si>
  <si>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</si>
  <si>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</si>
  <si>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</si>
  <si>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</si>
  <si>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</si>
  <si>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</si>
  <si>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</si>
  <si>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</si>
  <si>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</si>
  <si>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</si>
  <si>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</si>
  <si>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</si>
  <si>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</si>
  <si>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</si>
  <si>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</si>
  <si>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</si>
  <si>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</si>
  <si>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</si>
  <si>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</si>
  <si>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</si>
  <si>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</si>
  <si>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</si>
  <si>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</si>
  <si>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</si>
  <si>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</si>
  <si>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</si>
  <si>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</si>
  <si>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</si>
  <si>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</si>
  <si>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</si>
  <si>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</si>
  <si>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</si>
  <si>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</si>
  <si>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</si>
  <si>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</si>
  <si>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</si>
  <si>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</si>
  <si>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</si>
  <si>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</si>
  <si>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</si>
  <si>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</si>
  <si>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</si>
  <si>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</si>
  <si>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</si>
  <si>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</si>
  <si>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</si>
  <si>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</si>
  <si>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</si>
  <si>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</si>
  <si>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</si>
  <si>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</si>
  <si>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</si>
  <si>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</si>
  <si>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</si>
  <si>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</si>
  <si>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</si>
  <si>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</si>
  <si>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</si>
  <si>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</si>
  <si>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</si>
  <si>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</si>
  <si>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</si>
  <si>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</si>
  <si>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</si>
  <si>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</si>
  <si>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</si>
  <si>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</si>
  <si>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</si>
  <si>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</si>
  <si>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</si>
  <si>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</si>
  <si>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</si>
  <si>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</si>
  <si>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</si>
  <si>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</si>
  <si>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</si>
  <si>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</si>
  <si>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</si>
  <si>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</si>
  <si>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</si>
  <si>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</si>
  <si>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</si>
  <si>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</si>
  <si>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</si>
  <si>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</si>
  <si>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</si>
  <si>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</si>
  <si>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</si>
  <si>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</si>
  <si>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</si>
  <si>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</si>
  <si>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</si>
  <si>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</si>
  <si>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</si>
  <si>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</si>
  <si>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</si>
  <si>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</si>
  <si>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</si>
  <si>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</si>
  <si>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</si>
  <si>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</si>
  <si>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</si>
  <si>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</si>
  <si>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</si>
  <si>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</si>
  <si>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</si>
  <si>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</si>
  <si>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</si>
  <si>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</si>
  <si>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</si>
  <si>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</si>
  <si>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</si>
  <si>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</si>
  <si>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</si>
  <si>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</si>
  <si>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</si>
  <si>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</si>
  <si>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</si>
  <si>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</si>
  <si>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</si>
  <si>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</si>
  <si>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</si>
  <si>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</si>
  <si>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</si>
  <si>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</si>
  <si>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</si>
  <si>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</si>
  <si>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</si>
  <si>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</si>
  <si>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</si>
  <si>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</si>
  <si>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</si>
  <si>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</si>
  <si>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</si>
  <si>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</si>
  <si>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</si>
  <si>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</si>
  <si>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</si>
  <si>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</si>
  <si>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</si>
  <si>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</si>
  <si>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</si>
  <si>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</si>
  <si>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</si>
  <si>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</si>
  <si>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</si>
  <si>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</si>
  <si>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</si>
  <si>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</si>
  <si>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</si>
  <si>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</si>
  <si>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</si>
  <si>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</si>
  <si>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</si>
  <si>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</si>
  <si>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</si>
  <si>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</si>
  <si>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</si>
  <si>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</si>
  <si>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</si>
  <si>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</si>
  <si>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</si>
  <si>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</si>
  <si>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</si>
  <si>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</si>
  <si>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</si>
  <si>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</si>
  <si>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</si>
  <si>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</si>
  <si>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</si>
  <si>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</si>
  <si>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</si>
  <si>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</si>
  <si>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</si>
  <si>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</si>
  <si>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</si>
  <si>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</si>
  <si>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</si>
  <si>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</si>
  <si>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</si>
  <si>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</si>
  <si>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</si>
  <si>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</si>
  <si>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</si>
  <si>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</si>
  <si>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</si>
  <si>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</si>
  <si>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</si>
  <si>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</si>
  <si>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</si>
  <si>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</si>
  <si>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</si>
  <si>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</si>
  <si>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</si>
  <si>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</si>
  <si>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</si>
  <si>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</si>
  <si>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</si>
  <si>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</si>
  <si>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</si>
  <si>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</si>
  <si>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</si>
  <si>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</si>
  <si>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</si>
  <si>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</si>
  <si>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</si>
  <si>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</si>
  <si>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</si>
  <si>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</si>
  <si>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</si>
  <si>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</si>
  <si>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</si>
  <si>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</si>
  <si>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</si>
  <si>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</si>
  <si>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</si>
  <si>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</si>
  <si>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</si>
  <si>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</si>
  <si>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</si>
  <si>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</si>
  <si>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</si>
  <si>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</si>
  <si>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</si>
  <si>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</si>
  <si>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</si>
  <si>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</si>
  <si>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</si>
  <si>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</si>
  <si>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</si>
  <si>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</si>
  <si>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</si>
  <si>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</si>
  <si>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</si>
  <si>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</si>
  <si>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</si>
  <si>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</si>
  <si>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</si>
  <si>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</si>
  <si>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</si>
  <si>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</si>
  <si>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</si>
  <si>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</si>
  <si>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</si>
  <si>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</si>
  <si>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</si>
  <si>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</si>
  <si>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</si>
  <si>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</si>
  <si>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</si>
  <si>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</si>
  <si>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</si>
  <si>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</si>
  <si>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</si>
  <si>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</si>
  <si>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</si>
  <si>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</si>
  <si>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</si>
  <si>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</si>
  <si>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</si>
  <si>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</si>
  <si>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</si>
  <si>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</si>
  <si>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</si>
  <si>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</si>
  <si>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</si>
  <si>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</si>
  <si>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</si>
  <si>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</si>
  <si>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</si>
  <si>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</si>
  <si>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</si>
  <si>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</si>
  <si>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</si>
  <si>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</si>
  <si>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</si>
  <si>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</si>
  <si>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</si>
  <si>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</si>
  <si>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</si>
  <si>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</si>
  <si>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</si>
  <si>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</si>
  <si>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</si>
  <si>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</si>
  <si>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</si>
  <si>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</si>
  <si>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</si>
  <si>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</si>
  <si>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</si>
  <si>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</si>
  <si>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</si>
  <si>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</si>
  <si>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</si>
  <si>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</si>
  <si>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</si>
  <si>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</si>
  <si>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</si>
  <si>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</si>
  <si>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</si>
  <si>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</si>
  <si>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</si>
  <si>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</si>
  <si>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</si>
  <si>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</si>
  <si>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</si>
  <si>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</si>
  <si>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</si>
  <si>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</si>
  <si>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</si>
  <si>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</si>
  <si>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</si>
  <si>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</si>
  <si>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</si>
  <si>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</si>
  <si>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</si>
  <si>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</si>
  <si>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</si>
  <si>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</si>
  <si>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</si>
  <si>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</si>
  <si>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</si>
  <si>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</si>
  <si>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</si>
  <si>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</si>
  <si>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</si>
  <si>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</si>
  <si>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</si>
  <si>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</si>
  <si>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</si>
  <si>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</si>
  <si>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</si>
  <si>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</si>
  <si>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</si>
  <si>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</si>
  <si>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</si>
  <si>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</si>
  <si>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</si>
  <si>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</si>
  <si>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</si>
  <si>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</si>
  <si>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</si>
  <si>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</si>
  <si>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</si>
  <si>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</si>
  <si>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</si>
  <si>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</si>
  <si>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</si>
  <si>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</si>
  <si>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</si>
  <si>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</si>
  <si>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</si>
  <si>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</si>
  <si>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</si>
  <si>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</si>
  <si>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</si>
  <si>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</si>
  <si>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</si>
  <si>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</si>
  <si>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</si>
  <si>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</si>
  <si>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</si>
  <si>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</si>
  <si>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</si>
  <si>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</si>
  <si>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</si>
  <si>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</si>
  <si>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</si>
  <si>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</si>
  <si>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</si>
  <si>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</si>
  <si>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</si>
  <si>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</si>
  <si>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</si>
  <si>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</si>
  <si>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</si>
  <si>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</si>
  <si>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</si>
  <si>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</si>
  <si>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</si>
  <si>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</si>
  <si>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</si>
  <si>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</si>
  <si>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</si>
  <si>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</si>
  <si>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</si>
  <si>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</si>
  <si>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</si>
  <si>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</si>
  <si>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</si>
  <si>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</si>
  <si>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</si>
  <si>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</si>
  <si>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</si>
  <si>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</si>
  <si>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</si>
  <si>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</si>
  <si>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</si>
  <si>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</si>
  <si>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</si>
  <si>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</si>
  <si>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</si>
  <si>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</si>
  <si>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</si>
  <si>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</si>
  <si>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</si>
  <si>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</si>
  <si>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</si>
  <si>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</si>
  <si>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</si>
  <si>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</si>
  <si>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</si>
  <si>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</si>
  <si>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</si>
  <si>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</si>
  <si>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</si>
  <si>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</si>
  <si>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</si>
  <si>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</si>
  <si>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</si>
  <si>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</si>
  <si>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</si>
  <si>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</si>
  <si>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</si>
  <si>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</si>
  <si>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</si>
  <si>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</si>
  <si>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</si>
  <si>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</si>
  <si>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</si>
  <si>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</si>
  <si>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</si>
  <si>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</si>
  <si>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</si>
  <si>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</si>
  <si>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</si>
  <si>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</si>
  <si>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</si>
  <si>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</si>
  <si>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</si>
  <si>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</si>
  <si>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</si>
  <si>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</si>
  <si>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</si>
  <si>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</si>
  <si>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</si>
  <si>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</si>
  <si>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</si>
  <si>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</si>
  <si>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</si>
  <si>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</si>
  <si>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</si>
  <si>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</si>
  <si>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</si>
  <si>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</si>
  <si>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</si>
  <si>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</si>
  <si>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</si>
  <si>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</si>
  <si>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</si>
  <si>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</si>
  <si>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</si>
  <si>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</si>
  <si>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</si>
  <si>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</si>
  <si>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</si>
  <si>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</si>
  <si>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</si>
  <si>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</si>
  <si>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</si>
  <si>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</si>
  <si>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</si>
  <si>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</si>
  <si>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</si>
  <si>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</si>
  <si>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</si>
  <si>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</si>
  <si>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</si>
  <si>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</si>
  <si>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</si>
  <si>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</si>
  <si>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</si>
  <si>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</si>
  <si>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</si>
  <si>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</si>
  <si>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</si>
  <si>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</si>
  <si>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</si>
  <si>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</si>
  <si>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</si>
  <si>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</si>
  <si>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</si>
  <si>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</si>
  <si>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</si>
  <si>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</si>
  <si>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</si>
  <si>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</si>
  <si>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</si>
  <si>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</si>
  <si>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</si>
  <si>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</si>
  <si>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</si>
  <si>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</si>
  <si>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</si>
  <si>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</si>
  <si>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</si>
  <si>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</si>
  <si>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</si>
  <si>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</si>
  <si>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</si>
  <si>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</si>
  <si>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</si>
  <si>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</si>
  <si>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</si>
  <si>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</si>
  <si>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</si>
  <si>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</si>
  <si>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</si>
  <si>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</si>
  <si>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</si>
  <si>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</si>
  <si>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</si>
  <si>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</si>
  <si>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</si>
  <si>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</si>
  <si>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</si>
  <si>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</si>
  <si>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</si>
  <si>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</si>
  <si>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</si>
  <si>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</si>
  <si>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</si>
  <si>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</si>
  <si>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</si>
  <si>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</si>
  <si>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</si>
  <si>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</si>
  <si>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</si>
  <si>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</si>
  <si>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</si>
  <si>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</si>
  <si>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</si>
  <si>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</si>
  <si>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</si>
  <si>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</si>
  <si>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</si>
  <si>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</si>
  <si>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</si>
  <si>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</si>
  <si>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</si>
  <si>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</si>
  <si>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</si>
  <si>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</si>
  <si>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</si>
  <si>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</si>
  <si>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</si>
  <si>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</si>
  <si>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</si>
  <si>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</si>
  <si>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</si>
  <si>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</si>
  <si>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</si>
  <si>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</si>
  <si>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</si>
  <si>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</si>
  <si>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</si>
  <si>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</si>
  <si>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</si>
  <si>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</si>
  <si>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</si>
  <si>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</si>
  <si>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</si>
  <si>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</si>
  <si>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</si>
  <si>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</si>
  <si>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</si>
  <si>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</si>
  <si>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</si>
  <si>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</si>
  <si>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</si>
  <si>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</si>
  <si>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</si>
  <si>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</si>
  <si>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</si>
  <si>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</si>
  <si>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</si>
  <si>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</si>
  <si>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</si>
  <si>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</si>
  <si>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</si>
  <si>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</si>
  <si>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</si>
  <si>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</si>
  <si>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</si>
  <si>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</si>
  <si>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</si>
  <si>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</si>
  <si>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</si>
  <si>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</si>
  <si>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</si>
  <si>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</si>
  <si>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</si>
  <si>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</si>
  <si>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</si>
  <si>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</si>
  <si>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</si>
  <si>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</si>
  <si>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</si>
  <si>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</si>
  <si>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</si>
  <si>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</si>
  <si>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</si>
  <si>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</si>
  <si>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</si>
  <si>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</si>
  <si>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</si>
  <si>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</si>
  <si>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</si>
  <si>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</si>
  <si>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</si>
  <si>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</si>
  <si>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</si>
  <si>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</si>
  <si>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</si>
  <si>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</si>
  <si>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</si>
  <si>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</si>
  <si>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</si>
  <si>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</si>
  <si>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</si>
  <si>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</si>
  <si>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</si>
  <si>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</si>
  <si>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</si>
  <si>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</si>
  <si>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</si>
  <si>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</si>
  <si>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</si>
  <si>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</si>
  <si>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</si>
  <si>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</si>
  <si>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</si>
  <si>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</si>
  <si>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</si>
  <si>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</si>
  <si>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</si>
  <si>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</si>
  <si>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</si>
  <si>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</si>
  <si>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</si>
  <si>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</si>
  <si>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</si>
  <si>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</si>
  <si>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</si>
  <si>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</si>
  <si>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</si>
  <si>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</si>
  <si>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</si>
  <si>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</si>
  <si>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</si>
  <si>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</si>
  <si>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</si>
  <si>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</si>
  <si>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</si>
  <si>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</si>
  <si>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</si>
  <si>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</si>
  <si>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</si>
  <si>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</si>
  <si>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</si>
  <si>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</si>
  <si>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</si>
  <si>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</si>
  <si>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</si>
  <si>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</si>
  <si>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</si>
  <si>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</si>
  <si>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</si>
  <si>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</si>
  <si>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</si>
  <si>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</si>
  <si>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</si>
  <si>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</si>
  <si>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</si>
  <si>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</si>
  <si>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</si>
  <si>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</si>
  <si>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</si>
  <si>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</si>
  <si>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</si>
  <si>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</si>
  <si>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</si>
  <si>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</si>
  <si>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</si>
  <si>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</si>
  <si>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</si>
  <si>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</si>
  <si>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</si>
  <si>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</si>
  <si>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</si>
  <si>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</si>
  <si>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</si>
  <si>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</si>
  <si>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</si>
  <si>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</si>
  <si>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</si>
  <si>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</si>
  <si>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</si>
  <si>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</si>
  <si>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</si>
  <si>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</si>
  <si>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</si>
  <si>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</si>
  <si>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</si>
  <si>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</si>
  <si>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</si>
  <si>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</si>
  <si>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</si>
  <si>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</si>
  <si>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</si>
  <si>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</si>
  <si>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</si>
  <si>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</si>
  <si>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</si>
  <si>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</si>
  <si>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</si>
  <si>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</si>
  <si>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</si>
  <si>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</si>
  <si>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</si>
  <si>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</si>
  <si>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</si>
  <si>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</si>
  <si>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</si>
  <si>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</si>
  <si>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</si>
  <si>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</si>
  <si>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</si>
  <si>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</si>
  <si>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</si>
  <si>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</si>
  <si>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</si>
  <si>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</si>
  <si>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</si>
  <si>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</si>
  <si>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</si>
  <si>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</si>
  <si>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</si>
  <si>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</si>
  <si>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</si>
  <si>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</si>
  <si>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</si>
  <si>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</si>
  <si>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</si>
  <si>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</si>
  <si>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</si>
  <si>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</si>
  <si>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</si>
  <si>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</si>
  <si>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</si>
  <si>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</si>
  <si>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</si>
  <si>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</si>
  <si>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</si>
  <si>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</si>
  <si>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</si>
  <si>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</si>
  <si>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</si>
  <si>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</si>
  <si>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</si>
  <si>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</si>
  <si>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</si>
  <si>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</si>
  <si>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</si>
  <si>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</si>
  <si>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</si>
  <si>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</si>
  <si>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</si>
  <si>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</si>
  <si>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</si>
  <si>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</si>
  <si>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</si>
  <si>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</si>
  <si>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</si>
  <si>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</si>
  <si>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</si>
  <si>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</si>
  <si>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</si>
  <si>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</si>
  <si>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</si>
  <si>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</si>
  <si>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</si>
  <si>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</si>
  <si>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</si>
  <si>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</si>
  <si>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</si>
  <si>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</si>
  <si>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</si>
  <si>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</si>
  <si>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</si>
  <si>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</si>
  <si>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</si>
  <si>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</si>
  <si>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</si>
  <si>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</si>
  <si>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</si>
  <si>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</si>
  <si>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</si>
  <si>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</si>
  <si>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</si>
  <si>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</si>
  <si>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</si>
  <si>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</si>
  <si>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</si>
  <si>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</si>
  <si>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</si>
  <si>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</si>
  <si>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</si>
  <si>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</si>
  <si>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</si>
  <si>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</si>
  <si>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</si>
  <si>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</si>
  <si>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</si>
  <si>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</si>
  <si>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</si>
  <si>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</si>
  <si>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</si>
  <si>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</si>
  <si>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</si>
  <si>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</si>
  <si>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</si>
  <si>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</si>
  <si>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</si>
  <si>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</si>
  <si>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</si>
  <si>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</si>
  <si>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</si>
  <si>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</si>
  <si>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</si>
  <si>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</si>
  <si>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</si>
  <si>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</si>
  <si>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</si>
  <si>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</si>
  <si>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</si>
  <si>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</si>
  <si>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</si>
  <si>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</si>
  <si>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</si>
  <si>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</si>
  <si>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</si>
  <si>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</si>
  <si>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</si>
  <si>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</si>
  <si>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</si>
  <si>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</si>
  <si>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</si>
  <si>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</si>
  <si>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</si>
  <si>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</si>
  <si>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</si>
  <si>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</si>
  <si>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</si>
  <si>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</si>
  <si>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</si>
  <si>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</si>
  <si>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</si>
  <si>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</si>
  <si>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</si>
  <si>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</si>
  <si>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</si>
  <si>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</si>
  <si>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</si>
  <si>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</si>
  <si>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</si>
  <si>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</si>
  <si>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</si>
  <si>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</si>
  <si>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</si>
  <si>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</si>
  <si>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</si>
  <si>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</si>
  <si>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</si>
  <si>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</si>
  <si>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</si>
  <si>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</si>
  <si>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</si>
  <si>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</si>
  <si>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</si>
  <si>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</si>
  <si>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</si>
  <si>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</si>
  <si>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</si>
  <si>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</si>
  <si>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</si>
  <si>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</si>
  <si>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</si>
  <si>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</si>
  <si>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</si>
  <si>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</si>
  <si>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</si>
  <si>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</si>
  <si>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</si>
  <si>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</si>
  <si>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</si>
  <si>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</si>
  <si>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</si>
  <si>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</si>
  <si>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</si>
  <si>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</si>
  <si>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</si>
  <si>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</si>
  <si>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</si>
  <si>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</si>
  <si>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</si>
  <si>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</si>
  <si>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</si>
  <si>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</si>
  <si>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</si>
  <si>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</si>
  <si>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</si>
  <si>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</si>
  <si>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</si>
  <si>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</si>
  <si>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</si>
  <si>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</si>
  <si>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</si>
  <si>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</si>
  <si>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</si>
  <si>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</si>
  <si>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</si>
  <si>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</si>
  <si>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</si>
  <si>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</si>
  <si>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</si>
  <si>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</si>
  <si>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</si>
  <si>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</si>
  <si>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</si>
  <si>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</si>
  <si>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</si>
  <si>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</si>
  <si>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</si>
  <si>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</si>
  <si>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</si>
  <si>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</si>
  <si>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</si>
  <si>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</si>
  <si>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</si>
  <si>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</si>
  <si>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</si>
  <si>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</si>
  <si>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</si>
  <si>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</si>
  <si>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</si>
  <si>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</si>
  <si>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</si>
  <si>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</si>
  <si>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</si>
  <si>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</si>
  <si>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</si>
  <si>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</si>
  <si>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</si>
  <si>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</si>
  <si>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</si>
  <si>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</si>
  <si>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</si>
  <si>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</si>
  <si>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</si>
  <si>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</si>
  <si>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</si>
  <si>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</si>
  <si>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</si>
  <si>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</si>
  <si>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</si>
  <si>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</si>
  <si>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</si>
  <si>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</si>
  <si>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</si>
  <si>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</si>
  <si>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</si>
  <si>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</si>
  <si>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</si>
  <si>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</si>
  <si>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</si>
  <si>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</si>
  <si>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</si>
  <si>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</si>
  <si>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</si>
  <si>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</si>
  <si>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</si>
  <si>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</si>
  <si>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</si>
  <si>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</si>
  <si>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</si>
  <si>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</si>
  <si>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</si>
  <si>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</si>
  <si>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</si>
  <si>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</si>
  <si>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</si>
  <si>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</si>
  <si>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</si>
  <si>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</si>
  <si>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</si>
  <si>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</si>
  <si>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</si>
  <si>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</si>
  <si>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</si>
  <si>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</si>
  <si>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</si>
  <si>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</si>
  <si>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</si>
  <si>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</si>
  <si>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</si>
  <si>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</si>
  <si>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</si>
  <si>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</si>
  <si>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</si>
  <si>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</si>
  <si>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</si>
  <si>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</si>
  <si>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</si>
  <si>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</si>
  <si>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</si>
  <si>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</si>
  <si>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</si>
  <si>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</si>
  <si>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</si>
  <si>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</si>
  <si>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</si>
  <si>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</si>
  <si>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</si>
  <si>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</si>
  <si>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</si>
  <si>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</si>
  <si>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</si>
  <si>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</si>
  <si>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</si>
  <si>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</si>
  <si>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</si>
  <si>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</si>
  <si>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</si>
  <si>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</si>
  <si>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</si>
  <si>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</si>
  <si>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</si>
  <si>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</si>
  <si>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</si>
  <si>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</si>
  <si>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</si>
  <si>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</si>
  <si>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</si>
  <si>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</si>
  <si>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</si>
  <si>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</si>
  <si>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</si>
  <si>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</si>
  <si>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</si>
  <si>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</si>
  <si>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</si>
  <si>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</si>
  <si>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</si>
  <si>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</si>
  <si>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</si>
  <si>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</si>
  <si>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</si>
  <si>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</si>
  <si>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</si>
  <si>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</si>
  <si>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</si>
  <si>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</si>
  <si>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</si>
  <si>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</si>
  <si>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</si>
  <si>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</si>
  <si>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</si>
  <si>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</si>
  <si>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</si>
  <si>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</si>
  <si>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</si>
  <si>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</si>
  <si>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</si>
  <si>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</si>
  <si>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</si>
  <si>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</si>
  <si>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</si>
  <si>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</si>
  <si>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</si>
  <si>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</si>
  <si>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</si>
  <si>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</si>
  <si>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</si>
  <si>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</si>
  <si>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</si>
  <si>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</si>
  <si>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</si>
  <si>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</si>
  <si>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</si>
  <si>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</si>
  <si>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</si>
  <si>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</si>
  <si>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</si>
  <si>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</si>
  <si>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</si>
  <si>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</si>
  <si>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</si>
  <si>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</si>
  <si>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</si>
  <si>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</si>
  <si>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</si>
  <si>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</si>
  <si>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</si>
  <si>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</si>
  <si>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</si>
  <si>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</si>
  <si>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</si>
  <si>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</si>
  <si>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</si>
  <si>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</si>
  <si>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</si>
  <si>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</si>
  <si>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</si>
  <si>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</si>
  <si>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</si>
  <si>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</si>
  <si>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</si>
  <si>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</si>
  <si>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</si>
  <si>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</si>
  <si>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</si>
  <si>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</si>
  <si>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</si>
  <si>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</si>
  <si>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</si>
  <si>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</si>
  <si>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</si>
  <si>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</si>
  <si>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</si>
  <si>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</si>
  <si>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</si>
  <si>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</si>
  <si>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</si>
  <si>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</si>
  <si>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</si>
  <si>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</si>
  <si>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</si>
  <si>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</si>
  <si>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</si>
  <si>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</si>
  <si>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</si>
  <si>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</si>
  <si>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</si>
  <si>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</si>
  <si>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</si>
  <si>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</si>
  <si>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</si>
  <si>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</si>
  <si>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</si>
  <si>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</si>
  <si>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</si>
  <si>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</si>
  <si>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</si>
  <si>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</si>
  <si>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</si>
  <si>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</si>
  <si>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</si>
  <si>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</si>
  <si>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</si>
  <si>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</si>
  <si>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</si>
  <si>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</si>
  <si>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</si>
  <si>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</si>
  <si>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</si>
  <si>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</si>
  <si>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</si>
  <si>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</si>
  <si>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</si>
  <si>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</si>
  <si>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</si>
  <si>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</si>
  <si>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</si>
  <si>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</si>
  <si>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</si>
  <si>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</si>
  <si>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</si>
  <si>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</si>
  <si>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</si>
  <si>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</si>
  <si>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</si>
  <si>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</si>
  <si>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</si>
  <si>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</si>
  <si>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</si>
  <si>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</si>
  <si>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</si>
  <si>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</si>
  <si>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</si>
  <si>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</si>
  <si>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</si>
  <si>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</si>
  <si>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</si>
  <si>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</si>
  <si>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</si>
  <si>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</si>
  <si>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</si>
  <si>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</si>
  <si>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</si>
  <si>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</si>
  <si>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</si>
  <si>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</si>
  <si>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</si>
  <si>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</si>
  <si>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</si>
  <si>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</si>
  <si>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</si>
  <si>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</si>
  <si>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</si>
  <si>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</si>
  <si>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</si>
  <si>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</si>
  <si>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</si>
  <si>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</si>
  <si>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</si>
  <si>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</si>
  <si>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</si>
  <si>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</si>
  <si>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</si>
  <si>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</si>
  <si>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</si>
  <si>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</si>
  <si>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</si>
  <si>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</si>
  <si>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</si>
  <si>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</si>
  <si>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</si>
  <si>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</si>
  <si>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</si>
  <si>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</si>
  <si>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</si>
  <si>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</si>
  <si>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</si>
  <si>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</si>
  <si>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</si>
  <si>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</si>
  <si>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</si>
  <si>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</si>
  <si>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</si>
  <si>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</si>
  <si>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</si>
  <si>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</si>
  <si>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</si>
  <si>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</si>
  <si>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</si>
  <si>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</si>
  <si>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</si>
  <si>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</si>
  <si>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</si>
  <si>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</si>
  <si>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</si>
  <si>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</si>
  <si>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</si>
  <si>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</si>
  <si>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</si>
  <si>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</si>
  <si>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</si>
  <si>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</si>
  <si>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</si>
  <si>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</si>
  <si>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</si>
  <si>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</si>
  <si>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</si>
  <si>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</si>
  <si>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</si>
  <si>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</si>
  <si>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</si>
  <si>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</si>
  <si>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</si>
  <si>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</si>
  <si>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</si>
  <si>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</si>
  <si>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</si>
  <si>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</si>
  <si>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</si>
  <si>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</si>
  <si>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</si>
  <si>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</si>
  <si>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</si>
  <si>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</si>
  <si>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</si>
  <si>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</si>
  <si>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</si>
  <si>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</si>
  <si>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</si>
  <si>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</si>
  <si>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</si>
  <si>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</si>
  <si>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</si>
  <si>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</si>
  <si>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</si>
  <si>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</si>
  <si>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</si>
  <si>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</si>
  <si>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</si>
  <si>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</si>
  <si>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</si>
  <si>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</si>
  <si>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</si>
  <si>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</si>
  <si>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</si>
  <si>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</si>
  <si>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</si>
  <si>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</si>
  <si>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</si>
  <si>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</si>
  <si>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</si>
  <si>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</si>
  <si>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</si>
  <si>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</si>
  <si>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</si>
  <si>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</si>
  <si>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</si>
  <si>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</si>
  <si>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</si>
  <si>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</si>
  <si>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</si>
  <si>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</si>
  <si>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</si>
  <si>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</si>
  <si>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</si>
  <si>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</si>
  <si>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</si>
  <si>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</si>
  <si>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</si>
  <si>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</si>
  <si>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</si>
  <si>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</si>
  <si>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</si>
  <si>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</si>
  <si>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</si>
  <si>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</si>
  <si>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</si>
  <si>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</si>
  <si>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</si>
  <si>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</si>
  <si>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</si>
  <si>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</si>
  <si>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</si>
  <si>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</si>
  <si>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</si>
  <si>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</si>
  <si>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</si>
  <si>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</si>
  <si>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</si>
  <si>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</si>
  <si>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</si>
  <si>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</si>
  <si>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</si>
  <si>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</si>
  <si>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</si>
  <si>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</si>
  <si>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</si>
  <si>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</si>
  <si>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</si>
  <si>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</si>
  <si>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</si>
  <si>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</si>
  <si>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</si>
  <si>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</si>
  <si>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</si>
  <si>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</si>
  <si>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</si>
  <si>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</si>
  <si>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</si>
  <si>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</si>
  <si>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</si>
  <si>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</si>
  <si>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</si>
  <si>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</si>
  <si>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</si>
  <si>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</si>
  <si>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</si>
  <si>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</si>
  <si>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</si>
  <si>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</si>
  <si>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</si>
  <si>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</si>
  <si>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</si>
  <si>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</si>
  <si>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</si>
  <si>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</si>
  <si>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</si>
  <si>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</si>
  <si>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</si>
  <si>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</si>
  <si>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</si>
  <si>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</si>
  <si>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</si>
  <si>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</si>
  <si>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</si>
  <si>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</si>
  <si>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</si>
  <si>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</si>
  <si>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</si>
  <si>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</si>
  <si>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</si>
  <si>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</si>
  <si>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</si>
  <si>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</si>
  <si>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</si>
  <si>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</si>
  <si>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</si>
  <si>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</si>
  <si>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</si>
  <si>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</si>
  <si>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</si>
  <si>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</si>
  <si>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</si>
  <si>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</si>
  <si>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</si>
  <si>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</si>
  <si>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</si>
  <si>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</si>
  <si>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</si>
  <si>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</si>
  <si>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</si>
  <si>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</si>
  <si>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</si>
  <si>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</si>
  <si>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</si>
  <si>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</si>
  <si>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</si>
  <si>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</si>
  <si>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</si>
  <si>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</si>
  <si>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</si>
  <si>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</si>
  <si>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</si>
  <si>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</si>
  <si>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</si>
  <si>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</si>
  <si>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</si>
  <si>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</si>
  <si>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</si>
  <si>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</si>
  <si>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</si>
  <si>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</si>
  <si>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</si>
  <si>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</si>
  <si>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</si>
  <si>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</si>
  <si>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</si>
  <si>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</si>
  <si>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</si>
  <si>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</si>
  <si>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</si>
  <si>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</si>
  <si>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</si>
  <si>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</si>
  <si>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</si>
  <si>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</si>
  <si>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</si>
  <si>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</si>
  <si>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</si>
  <si>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</si>
  <si>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</si>
  <si>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</si>
  <si>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</si>
  <si>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</si>
  <si>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</si>
  <si>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</si>
  <si>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</si>
  <si>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</si>
  <si>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</si>
  <si>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</si>
  <si>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</si>
  <si>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</si>
  <si>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</si>
  <si>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</si>
  <si>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</si>
  <si>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</si>
  <si>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</si>
  <si>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</si>
  <si>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</si>
  <si>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</si>
  <si>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</si>
  <si>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</si>
  <si>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</si>
  <si>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</si>
  <si>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</si>
  <si>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</si>
  <si>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</si>
  <si>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</si>
  <si>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</si>
  <si>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</si>
  <si>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</si>
  <si>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</si>
  <si>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</si>
  <si>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</si>
  <si>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</si>
  <si>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</si>
  <si>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</si>
  <si>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</si>
  <si>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</si>
  <si>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</si>
  <si>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</si>
  <si>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</si>
  <si>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</si>
  <si>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</si>
  <si>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</si>
  <si>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</si>
  <si>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</si>
  <si>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</si>
  <si>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</si>
  <si>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</si>
  <si>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</si>
  <si>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</si>
  <si>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</si>
  <si>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</si>
  <si>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</si>
  <si>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</si>
  <si>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</si>
  <si>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</si>
  <si>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</si>
  <si>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</si>
  <si>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</si>
  <si>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</si>
  <si>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</si>
  <si>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</si>
  <si>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</si>
  <si>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</si>
  <si>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</si>
  <si>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</si>
  <si>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</si>
  <si>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</si>
  <si>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</si>
  <si>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</si>
  <si>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</si>
  <si>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</si>
  <si>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</si>
  <si>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</si>
  <si>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</si>
  <si>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</si>
  <si>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</si>
  <si>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</si>
  <si>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</si>
  <si>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</si>
  <si>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</si>
  <si>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</si>
  <si>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</si>
  <si>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</si>
  <si>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</si>
  <si>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</si>
  <si>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</si>
  <si>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</si>
  <si>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</si>
  <si>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</si>
  <si>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</si>
  <si>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</si>
  <si>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</si>
  <si>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</si>
  <si>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</si>
  <si>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</si>
  <si>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</si>
  <si>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</si>
  <si>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</si>
  <si>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</si>
  <si>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</si>
  <si>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</si>
  <si>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</si>
  <si>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</si>
  <si>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</si>
  <si>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</si>
  <si>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</si>
  <si>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</si>
  <si>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</si>
  <si>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</si>
  <si>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</si>
  <si>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</si>
  <si>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</si>
  <si>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</si>
  <si>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</si>
  <si>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</si>
  <si>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</si>
  <si>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</si>
  <si>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</si>
  <si>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</si>
  <si>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</si>
  <si>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</si>
  <si>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</si>
  <si>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</si>
  <si>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</si>
  <si>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</si>
  <si>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</si>
  <si>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</si>
  <si>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</si>
  <si>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</si>
  <si>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</si>
  <si>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</si>
  <si>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</si>
  <si>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</si>
  <si>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</si>
  <si>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</si>
  <si>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</si>
  <si>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</si>
  <si>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</si>
  <si>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</si>
  <si>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</si>
  <si>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</si>
  <si>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</si>
  <si>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</si>
  <si>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</si>
  <si>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</si>
  <si>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</si>
  <si>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</si>
  <si>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</si>
  <si>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</si>
  <si>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</si>
  <si>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</si>
  <si>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</si>
  <si>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</si>
  <si>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</si>
  <si>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</si>
  <si>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</si>
  <si>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</si>
  <si>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</si>
  <si>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</si>
  <si>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</si>
  <si>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</si>
  <si>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</si>
  <si>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</si>
  <si>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</si>
  <si>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</si>
  <si>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</si>
  <si>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</si>
  <si>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</si>
  <si>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</si>
  <si>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</si>
  <si>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</si>
  <si>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</si>
  <si>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</si>
  <si>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</si>
  <si>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</si>
  <si>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</si>
  <si>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</si>
  <si>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</si>
  <si>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</si>
  <si>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</si>
  <si>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</si>
  <si>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</si>
  <si>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</si>
  <si>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</si>
  <si>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</si>
  <si>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</si>
  <si>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</si>
  <si>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</si>
  <si>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</si>
  <si>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</si>
  <si>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</si>
  <si>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</si>
  <si>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</si>
  <si>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</si>
  <si>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</si>
  <si>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</si>
  <si>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</si>
  <si>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</si>
  <si>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</si>
  <si>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</si>
  <si>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</si>
  <si>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</si>
  <si>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</si>
  <si>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</si>
  <si>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</si>
  <si>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</si>
  <si>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</si>
  <si>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</si>
  <si>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</si>
  <si>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</si>
  <si>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</si>
  <si>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</si>
  <si>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</si>
  <si>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</si>
  <si>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</si>
  <si>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</si>
  <si>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</si>
  <si>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</si>
  <si>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</si>
  <si>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</si>
  <si>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</si>
  <si>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</si>
  <si>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</si>
  <si>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</si>
  <si>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</si>
  <si>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</si>
  <si>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</si>
  <si>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</si>
  <si>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</si>
  <si>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</si>
  <si>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</si>
  <si>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</si>
  <si>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</si>
  <si>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</si>
  <si>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</si>
  <si>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</si>
  <si>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</si>
  <si>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</si>
  <si>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</si>
  <si>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</si>
  <si>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</si>
  <si>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</si>
  <si>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</si>
  <si>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</si>
  <si>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</si>
  <si>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</si>
  <si>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</si>
  <si>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</si>
  <si>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</si>
  <si>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</si>
  <si>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</si>
  <si>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</si>
  <si>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</si>
  <si>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</si>
  <si>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</si>
  <si>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</si>
  <si>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</si>
  <si>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</si>
  <si>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</si>
  <si>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</si>
  <si>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</si>
  <si>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</si>
  <si>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</si>
  <si>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</si>
  <si>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</si>
  <si>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</si>
  <si>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</si>
  <si>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</si>
  <si>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</si>
  <si>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</si>
  <si>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</si>
  <si>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</si>
  <si>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</si>
  <si>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</si>
  <si>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</si>
  <si>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</si>
  <si>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</si>
  <si>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</si>
  <si>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</si>
  <si>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</si>
  <si>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</si>
  <si>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</si>
  <si>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</si>
  <si>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</si>
  <si>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</si>
  <si>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</si>
  <si>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</si>
  <si>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</si>
  <si>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</si>
  <si>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</si>
  <si>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</si>
  <si>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</si>
  <si>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</si>
  <si>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</si>
  <si>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</si>
  <si>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</si>
  <si>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</si>
  <si>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</si>
  <si>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</si>
  <si>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</si>
  <si>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</si>
  <si>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</si>
  <si>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</si>
  <si>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</si>
  <si>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</si>
  <si>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</si>
  <si>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</si>
  <si>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</si>
  <si>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</si>
  <si>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</si>
  <si>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</si>
  <si>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</si>
  <si>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</si>
  <si>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</si>
  <si>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</si>
  <si>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</si>
  <si>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</si>
  <si>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</si>
  <si>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</si>
  <si>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</si>
  <si>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</si>
  <si>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</si>
  <si>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</si>
  <si>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</si>
  <si>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</si>
  <si>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</si>
  <si>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</si>
  <si>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</si>
  <si>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</si>
  <si>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</si>
  <si>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</si>
  <si>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</si>
  <si>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</si>
  <si>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</si>
  <si>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</si>
  <si>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</si>
  <si>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</si>
  <si>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</si>
  <si>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</si>
  <si>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</si>
  <si>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</si>
  <si>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</si>
  <si>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</si>
  <si>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</si>
  <si>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</si>
  <si>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</si>
  <si>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</si>
  <si>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</si>
  <si>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</si>
  <si>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</si>
  <si>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</si>
  <si>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</si>
  <si>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</si>
  <si>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</si>
  <si>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</si>
  <si>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</si>
  <si>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</si>
  <si>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</si>
  <si>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</si>
  <si>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</si>
  <si>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</si>
  <si>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</si>
  <si>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</si>
  <si>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</si>
  <si>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</si>
  <si>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</si>
  <si>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</si>
  <si>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</si>
  <si>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</si>
  <si>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</si>
  <si>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</si>
  <si>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</si>
  <si>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</si>
  <si>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</si>
  <si>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</si>
  <si>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</si>
  <si>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</si>
  <si>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</si>
  <si>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</si>
  <si>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</si>
  <si>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</si>
  <si>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</si>
  <si>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</si>
  <si>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</si>
  <si>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</si>
  <si>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</si>
  <si>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</si>
  <si>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</si>
  <si>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</si>
  <si>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</si>
  <si>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</si>
  <si>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</si>
  <si>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</si>
  <si>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</si>
  <si>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</si>
  <si>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</si>
  <si>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</si>
  <si>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</si>
  <si>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</si>
  <si>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</si>
  <si>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</si>
  <si>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</si>
  <si>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</si>
  <si>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</si>
  <si>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</si>
  <si>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</si>
  <si>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</si>
  <si>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</si>
  <si>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</si>
  <si>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</si>
  <si>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</si>
  <si>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</si>
  <si>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</si>
  <si>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</si>
  <si>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</si>
  <si>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</si>
  <si>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</si>
  <si>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</si>
  <si>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</si>
  <si>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</si>
  <si>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</si>
  <si>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</si>
  <si>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</si>
  <si>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</si>
  <si>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</si>
  <si>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</si>
  <si>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</si>
  <si>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</si>
  <si>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</si>
  <si>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</si>
  <si>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</si>
  <si>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</si>
  <si>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</si>
  <si>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</si>
  <si>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</si>
  <si>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</si>
  <si>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</si>
  <si>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</si>
  <si>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</si>
  <si>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</si>
  <si>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</si>
  <si>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</si>
  <si>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</si>
  <si>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</si>
  <si>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</si>
  <si>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</si>
  <si>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</si>
  <si>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</si>
  <si>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</si>
  <si>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</si>
  <si>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</si>
  <si>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</si>
  <si>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</si>
  <si>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</si>
  <si>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</si>
  <si>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</si>
  <si>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</si>
  <si>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</si>
  <si>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</si>
  <si>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</si>
  <si>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</si>
  <si>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</si>
  <si>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</si>
  <si>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</si>
  <si>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</si>
  <si>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</si>
  <si>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</si>
  <si>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</si>
  <si>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</si>
  <si>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</si>
  <si>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</si>
  <si>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</si>
  <si>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</si>
  <si>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</si>
  <si>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</si>
  <si>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</si>
  <si>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</si>
  <si>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</si>
  <si>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</si>
  <si>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</si>
  <si>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</si>
  <si>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</si>
  <si>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</si>
  <si>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</si>
  <si>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</si>
  <si>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</si>
  <si>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</si>
  <si>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</si>
  <si>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</si>
  <si>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</si>
  <si>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</si>
  <si>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</si>
  <si>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</si>
  <si>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</si>
  <si>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</si>
  <si>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</si>
  <si>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</si>
  <si>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</si>
  <si>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</si>
  <si>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</si>
  <si>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</si>
  <si>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</si>
  <si>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</si>
  <si>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</si>
  <si>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</si>
  <si>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</si>
  <si>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</si>
  <si>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</si>
  <si>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</si>
  <si>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</si>
  <si>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</si>
  <si>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</si>
  <si>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</si>
  <si>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</si>
  <si>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</si>
  <si>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</si>
  <si>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</si>
  <si>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</si>
  <si>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</si>
  <si>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</si>
  <si>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</si>
  <si>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</si>
  <si>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</si>
  <si>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</si>
  <si>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</si>
  <si>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</si>
  <si>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</si>
  <si>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</si>
  <si>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</si>
  <si>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</si>
  <si>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</si>
  <si>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</si>
  <si>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</si>
  <si>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</si>
  <si>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</si>
  <si>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</si>
  <si>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</si>
  <si>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</si>
  <si>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</si>
  <si>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</si>
  <si>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</si>
  <si>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</si>
  <si>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</si>
  <si>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</si>
  <si>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</si>
  <si>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</si>
  <si>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</si>
  <si>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</si>
  <si>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</si>
  <si>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</si>
  <si>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</si>
  <si>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</si>
  <si>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</si>
  <si>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</si>
  <si>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</si>
  <si>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</si>
  <si>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</si>
  <si>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</si>
  <si>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</si>
  <si>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</si>
  <si>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</si>
  <si>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</si>
  <si>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</si>
  <si>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</si>
  <si>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</si>
  <si>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</si>
  <si>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</si>
  <si>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</si>
  <si>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</si>
  <si>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</si>
  <si>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</si>
  <si>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</si>
  <si>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</si>
  <si>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</si>
  <si>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</si>
  <si>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</si>
  <si>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</si>
  <si>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</si>
  <si>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</si>
  <si>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</si>
  <si>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</si>
  <si>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</si>
  <si>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</si>
  <si>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</si>
  <si>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</si>
  <si>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</si>
  <si>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</si>
  <si>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</si>
  <si>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</si>
  <si>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</si>
  <si>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</si>
  <si>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</si>
  <si>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</si>
  <si>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</si>
  <si>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</si>
  <si>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</si>
  <si>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</si>
  <si>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</si>
  <si>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</si>
  <si>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</si>
  <si>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</si>
  <si>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</si>
  <si>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</si>
  <si>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</si>
  <si>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</si>
  <si>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</si>
  <si>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</si>
  <si>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</si>
  <si>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</si>
  <si>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</si>
  <si>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</si>
  <si>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</si>
  <si>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</si>
  <si>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</si>
  <si>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</si>
  <si>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</si>
  <si>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</si>
  <si>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</si>
  <si>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</si>
  <si>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</si>
  <si>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</si>
  <si>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</si>
  <si>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</si>
  <si>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</si>
  <si>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</si>
  <si>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</si>
  <si>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</si>
  <si>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</si>
  <si>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</si>
  <si>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</si>
  <si>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</si>
  <si>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</si>
  <si>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</si>
  <si>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</si>
  <si>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</si>
  <si>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</si>
  <si>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</si>
  <si>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</si>
  <si>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</si>
  <si>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</si>
  <si>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</si>
  <si>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</si>
  <si>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</si>
  <si>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</si>
  <si>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</si>
  <si>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</si>
  <si>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</si>
  <si>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</si>
  <si>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</si>
  <si>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</si>
  <si>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</si>
  <si>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</si>
  <si>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</si>
  <si>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</si>
  <si>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</si>
  <si>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</si>
  <si>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</si>
  <si>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</si>
  <si>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</si>
  <si>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</si>
  <si>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</si>
  <si>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</si>
  <si>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</si>
  <si>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</si>
  <si>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</si>
  <si>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</si>
  <si>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</si>
  <si>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</si>
  <si>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</si>
  <si>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</si>
  <si>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</si>
  <si>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</si>
  <si>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</si>
  <si>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</si>
  <si>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</si>
  <si>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</si>
  <si>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</si>
  <si>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</si>
  <si>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</si>
  <si>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</si>
  <si>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</si>
  <si>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</si>
  <si>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</si>
  <si>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</si>
  <si>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</si>
  <si>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</si>
  <si>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</si>
  <si>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</si>
  <si>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</si>
  <si>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</si>
  <si>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</si>
  <si>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</si>
  <si>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</si>
  <si>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</si>
  <si>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</si>
  <si>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</si>
  <si>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</si>
  <si>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</si>
  <si>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</si>
  <si>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</si>
  <si>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</si>
  <si>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</si>
  <si>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</si>
  <si>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</si>
  <si>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</si>
  <si>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</si>
  <si>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</si>
  <si>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</si>
  <si>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</si>
  <si>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</si>
  <si>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</si>
  <si>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</si>
  <si>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</si>
  <si>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</si>
  <si>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</si>
  <si>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</si>
  <si>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</si>
  <si>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</si>
  <si>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</si>
  <si>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</si>
  <si>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</si>
  <si>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</si>
  <si>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</si>
  <si>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</si>
  <si>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</si>
  <si>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</si>
  <si>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</si>
  <si>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</si>
  <si>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</si>
  <si>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</si>
  <si>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</si>
  <si>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</si>
  <si>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</si>
  <si>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</si>
  <si>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</si>
  <si>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</si>
  <si>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</si>
  <si>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</si>
  <si>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</si>
  <si>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</si>
  <si>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</si>
  <si>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</si>
  <si>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</si>
  <si>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</si>
  <si>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</si>
  <si>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</si>
  <si>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</si>
  <si>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</si>
  <si>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</si>
  <si>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</si>
  <si>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</si>
  <si>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</si>
  <si>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</si>
  <si>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</si>
  <si>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</si>
  <si>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</si>
  <si>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</si>
  <si>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</si>
  <si>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</si>
  <si>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</si>
  <si>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</si>
  <si>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</si>
  <si>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</si>
  <si>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</si>
  <si>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</si>
  <si>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</si>
  <si>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</si>
  <si>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</si>
  <si>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</si>
  <si>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</si>
  <si>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</si>
  <si>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</si>
  <si>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</si>
  <si>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</si>
  <si>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</si>
  <si>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</si>
  <si>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</si>
  <si>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</si>
  <si>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</si>
  <si>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</si>
  <si>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</si>
  <si>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</si>
  <si>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</si>
  <si>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</si>
  <si>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</si>
  <si>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</si>
  <si>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</si>
  <si>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</si>
  <si>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</si>
  <si>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</si>
  <si>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</si>
  <si>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</si>
  <si>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</si>
  <si>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</si>
  <si>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</si>
  <si>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</si>
  <si>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</si>
  <si>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</si>
  <si>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</si>
  <si>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</si>
  <si>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</si>
  <si>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</si>
  <si>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</si>
  <si>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</si>
  <si>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</si>
  <si>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</si>
  <si>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</si>
  <si>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</si>
  <si>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</si>
  <si>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</si>
  <si>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</si>
  <si>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</si>
  <si>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</si>
  <si>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</si>
  <si>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</si>
  <si>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</si>
  <si>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</si>
  <si>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</si>
  <si>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</si>
  <si>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</si>
  <si>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</si>
  <si>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</si>
  <si>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</si>
  <si>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</si>
  <si>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</si>
  <si>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</si>
  <si>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</si>
  <si>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</si>
  <si>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</si>
  <si>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</si>
  <si>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</si>
  <si>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</si>
  <si>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</si>
  <si>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</si>
  <si>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</si>
  <si>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</si>
  <si>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</si>
  <si>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</si>
  <si>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</si>
  <si>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</si>
  <si>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</si>
  <si>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</si>
  <si>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</si>
  <si>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</si>
  <si>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</si>
  <si>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</si>
  <si>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</si>
  <si>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</si>
  <si>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</si>
  <si>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</si>
  <si>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</si>
  <si>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</si>
  <si>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</si>
  <si>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</si>
  <si>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</si>
  <si>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</si>
  <si>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</si>
  <si>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</si>
  <si>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</si>
  <si>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</si>
  <si>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</si>
  <si>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</si>
  <si>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</si>
  <si>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</si>
  <si>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</si>
  <si>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</si>
  <si>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</si>
  <si>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</si>
  <si>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</si>
  <si>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</si>
  <si>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</si>
  <si>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</si>
  <si>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</si>
  <si>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</si>
  <si>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</si>
  <si>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</si>
  <si>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</si>
  <si>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</si>
  <si>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</si>
  <si>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</si>
  <si>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</si>
  <si>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</si>
  <si>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</si>
  <si>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</si>
  <si>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</si>
  <si>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</si>
  <si>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</si>
  <si>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</si>
  <si>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</si>
  <si>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</si>
  <si>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</si>
  <si>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</si>
  <si>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</si>
  <si>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</si>
  <si>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</si>
  <si>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</si>
  <si>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</si>
  <si>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</si>
  <si>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</si>
  <si>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</si>
  <si>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</si>
  <si>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</si>
  <si>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</si>
  <si>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</si>
  <si>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</si>
  <si>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</si>
  <si>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</si>
  <si>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</si>
  <si>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</si>
  <si>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</si>
  <si>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</si>
  <si>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</si>
  <si>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</si>
  <si>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</si>
  <si>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</si>
  <si>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</si>
  <si>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</si>
  <si>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</si>
  <si>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</si>
  <si>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</si>
  <si>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</si>
  <si>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</si>
  <si>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</si>
  <si>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</si>
  <si>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</si>
  <si>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</si>
  <si>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</si>
  <si>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</si>
  <si>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</si>
  <si>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</si>
  <si>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</si>
  <si>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</si>
  <si>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</si>
  <si>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</si>
  <si>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</si>
  <si>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</si>
  <si>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</si>
  <si>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</si>
  <si>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</si>
  <si>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</si>
  <si>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</si>
  <si>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</si>
  <si>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</si>
  <si>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</si>
  <si>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</si>
  <si>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</si>
  <si>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</si>
  <si>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</si>
  <si>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</si>
  <si>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</si>
  <si>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</si>
  <si>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</si>
  <si>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</si>
  <si>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</si>
  <si>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</si>
  <si>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</si>
  <si>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</si>
  <si>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</si>
  <si>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</si>
  <si>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</si>
  <si>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</si>
  <si>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</si>
  <si>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</si>
  <si>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</si>
  <si>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</si>
  <si>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</si>
  <si>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</si>
  <si>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</si>
  <si>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</si>
  <si>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</si>
  <si>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</si>
  <si>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</si>
  <si>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</si>
  <si>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</si>
  <si>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</si>
  <si>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</si>
  <si>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</si>
  <si>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</si>
  <si>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</si>
  <si>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</si>
  <si>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</si>
  <si>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</si>
  <si>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</si>
  <si>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</si>
  <si>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</si>
  <si>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</si>
  <si>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</si>
  <si>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</si>
  <si>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</si>
  <si>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</si>
  <si>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</si>
  <si>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</si>
  <si>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</si>
  <si>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</si>
  <si>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</si>
  <si>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</si>
  <si>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</si>
  <si>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</si>
  <si>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</si>
  <si>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</si>
  <si>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</si>
  <si>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</si>
  <si>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</si>
  <si>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</si>
  <si>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</si>
  <si>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</si>
  <si>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</si>
  <si>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</si>
  <si>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</si>
  <si>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</si>
  <si>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</si>
  <si>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</si>
  <si>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</si>
  <si>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</si>
  <si>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</si>
  <si>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</si>
  <si>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</si>
  <si>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</si>
  <si>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</si>
  <si>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</si>
  <si>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</si>
  <si>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</si>
  <si>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</si>
  <si>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</si>
  <si>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</si>
  <si>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</si>
  <si>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</si>
  <si>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</si>
  <si>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</si>
  <si>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</si>
  <si>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</si>
  <si>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</si>
  <si>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</si>
  <si>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</si>
  <si>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</si>
  <si>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</si>
  <si>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</si>
  <si>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</si>
  <si>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</si>
  <si>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</si>
  <si>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</si>
  <si>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</si>
  <si>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</si>
  <si>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</si>
  <si>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</si>
  <si>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</si>
  <si>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</si>
  <si>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</si>
  <si>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</si>
  <si>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</si>
  <si>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</si>
  <si>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</si>
  <si>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</si>
  <si>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</si>
  <si>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</si>
  <si>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</si>
  <si>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</si>
  <si>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</si>
  <si>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</si>
  <si>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</si>
  <si>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</si>
  <si>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</si>
  <si>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</si>
  <si>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</si>
  <si>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</si>
  <si>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</si>
  <si>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</si>
  <si>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</si>
  <si>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</si>
  <si>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</si>
  <si>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</si>
  <si>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</si>
  <si>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</si>
  <si>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</si>
  <si>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</si>
  <si>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</si>
  <si>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</si>
  <si>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</si>
  <si>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</si>
  <si>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</si>
  <si>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</si>
  <si>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</si>
  <si>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</si>
  <si>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</si>
  <si>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</si>
  <si>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</si>
  <si>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</si>
  <si>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</si>
  <si>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</si>
  <si>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</si>
  <si>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</si>
  <si>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</si>
  <si>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</si>
  <si>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</si>
  <si>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</si>
  <si>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</si>
  <si>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</si>
  <si>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</si>
  <si>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</si>
  <si>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</si>
  <si>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</si>
  <si>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</si>
  <si>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</si>
  <si>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</si>
  <si>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</si>
  <si>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</si>
  <si>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</si>
  <si>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</si>
  <si>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</si>
  <si>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</si>
  <si>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</si>
  <si>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</si>
  <si>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</si>
  <si>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</si>
  <si>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</si>
  <si>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</si>
  <si>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</si>
  <si>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</si>
  <si>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</si>
  <si>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</si>
  <si>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</si>
  <si>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</si>
  <si>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</si>
  <si>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</si>
  <si>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</si>
  <si>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</si>
  <si>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</si>
  <si>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</si>
  <si>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</si>
  <si>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</si>
  <si>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</si>
  <si>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</si>
  <si>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</si>
  <si>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</si>
  <si>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</si>
  <si>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</si>
  <si>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</si>
  <si>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</si>
  <si>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</si>
  <si>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</si>
  <si>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</si>
  <si>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</si>
  <si>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</si>
  <si>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</si>
  <si>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</si>
  <si>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</si>
  <si>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</si>
  <si>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</si>
  <si>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</si>
  <si>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</si>
  <si>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</si>
  <si>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</si>
  <si>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</si>
  <si>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</si>
  <si>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</si>
  <si>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</si>
  <si>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</si>
  <si>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</si>
  <si>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</si>
  <si>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</si>
  <si>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</si>
  <si>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</si>
  <si>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</si>
  <si>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</si>
  <si>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</si>
  <si>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</si>
  <si>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</si>
  <si>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</si>
  <si>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</si>
  <si>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</si>
  <si>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</si>
  <si>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</si>
  <si>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</si>
  <si>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</si>
  <si>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</si>
  <si>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</si>
  <si>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</si>
  <si>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</si>
  <si>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</si>
  <si>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</si>
  <si>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</si>
  <si>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</si>
  <si>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</si>
  <si>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</si>
  <si>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</si>
  <si>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</si>
  <si>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</si>
  <si>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</si>
  <si>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</si>
  <si>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</si>
  <si>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</si>
  <si>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</si>
  <si>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</si>
  <si>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</si>
  <si>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</si>
  <si>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</si>
  <si>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</si>
  <si>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</si>
  <si>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</si>
  <si>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</si>
  <si>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</si>
  <si>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</si>
  <si>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</si>
  <si>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</si>
  <si>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</si>
  <si>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</si>
  <si>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</si>
  <si>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</si>
  <si>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</si>
  <si>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</si>
  <si>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</si>
  <si>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</si>
  <si>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</si>
  <si>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</si>
  <si>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</si>
  <si>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</si>
  <si>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</si>
  <si>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</si>
  <si>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</si>
  <si>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</si>
  <si>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</si>
  <si>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</si>
  <si>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</si>
  <si>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</si>
  <si>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</si>
  <si>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</si>
  <si>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</si>
  <si>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</si>
  <si>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</si>
  <si>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</si>
  <si>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</si>
  <si>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</si>
  <si>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</si>
  <si>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</si>
  <si>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</si>
  <si>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</si>
  <si>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</si>
  <si>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</si>
  <si>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</si>
  <si>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</si>
  <si>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</si>
  <si>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</si>
  <si>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</si>
  <si>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</si>
  <si>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</si>
  <si>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</si>
  <si>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</si>
  <si>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</si>
  <si>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</si>
  <si>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</si>
  <si>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</si>
  <si>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</si>
  <si>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</si>
  <si>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</si>
  <si>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</si>
  <si>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</si>
  <si>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</si>
  <si>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</si>
  <si>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</si>
  <si>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</si>
  <si>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</si>
  <si>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</si>
  <si>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</si>
  <si>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</si>
  <si>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</si>
  <si>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</si>
  <si>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</si>
  <si>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</si>
  <si>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</si>
  <si>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</si>
  <si>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</si>
  <si>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</si>
  <si>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</si>
  <si>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</si>
  <si>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</si>
  <si>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</si>
  <si>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</si>
  <si>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</si>
  <si>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</si>
  <si>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</si>
  <si>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</si>
  <si>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</si>
  <si>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</si>
  <si>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</si>
  <si>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</si>
  <si>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</si>
  <si>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</si>
  <si>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</si>
  <si>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</si>
  <si>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</si>
  <si>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</si>
  <si>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</si>
  <si>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</si>
  <si>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</si>
  <si>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</si>
  <si>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</si>
  <si>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</si>
  <si>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</si>
  <si>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</si>
  <si>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</si>
  <si>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</si>
  <si>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</si>
  <si>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</si>
  <si>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</si>
  <si>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</si>
  <si>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</si>
  <si>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</si>
  <si>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</si>
  <si>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</si>
  <si>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</si>
  <si>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</si>
  <si>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</si>
  <si>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</si>
  <si>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</si>
  <si>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</si>
  <si>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</si>
  <si>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</si>
  <si>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</si>
  <si>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</si>
  <si>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</si>
  <si>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</si>
  <si>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</si>
  <si>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</si>
  <si>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</si>
  <si>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</si>
  <si>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</si>
  <si>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</si>
  <si>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</si>
  <si>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</si>
  <si>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</si>
  <si>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</si>
  <si>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</si>
  <si>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</si>
  <si>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</si>
  <si>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</si>
  <si>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</si>
  <si>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</si>
  <si>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</si>
  <si>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</si>
  <si>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</si>
  <si>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</si>
  <si>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</si>
  <si>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</si>
  <si>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</si>
  <si>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</si>
  <si>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</si>
  <si>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</si>
  <si>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</si>
  <si>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</si>
  <si>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</si>
  <si>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</si>
  <si>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</si>
  <si>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</si>
  <si>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</si>
  <si>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</si>
  <si>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</si>
  <si>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</si>
  <si>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</si>
  <si>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</si>
  <si>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</si>
  <si>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</si>
  <si>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</si>
  <si>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</si>
  <si>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</si>
  <si>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</si>
  <si>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</si>
  <si>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</si>
  <si>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</si>
  <si>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</si>
  <si>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</si>
  <si>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</si>
  <si>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</si>
  <si>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</si>
  <si>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</si>
  <si>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</si>
  <si>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</si>
  <si>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</si>
  <si>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</si>
  <si>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</si>
  <si>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</si>
  <si>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</si>
  <si>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</si>
  <si>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</si>
  <si>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</si>
  <si>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</si>
  <si>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</si>
  <si>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</si>
  <si>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</si>
  <si>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</si>
  <si>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</si>
  <si>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</si>
  <si>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</si>
  <si>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</si>
  <si>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</si>
  <si>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</si>
  <si>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</si>
  <si>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</si>
  <si>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</si>
  <si>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</si>
  <si>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</si>
  <si>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</si>
  <si>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</si>
  <si>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</si>
  <si>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</si>
  <si>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</si>
  <si>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</si>
  <si>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</si>
  <si>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</si>
  <si>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</si>
  <si>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</si>
  <si>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</si>
  <si>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</si>
  <si>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</si>
  <si>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</si>
  <si>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</si>
  <si>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</si>
  <si>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</si>
  <si>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</si>
  <si>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</si>
  <si>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</si>
  <si>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</si>
  <si>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</si>
  <si>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</si>
  <si>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</si>
  <si>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</si>
  <si>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</si>
  <si>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</si>
  <si>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</si>
  <si>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</si>
  <si>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</si>
  <si>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</si>
  <si>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</si>
  <si>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</si>
  <si>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</si>
  <si>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</si>
  <si>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</si>
  <si>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</si>
  <si>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</si>
  <si>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</si>
  <si>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</si>
  <si>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</si>
  <si>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</si>
  <si>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</si>
  <si>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</si>
  <si>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</si>
  <si>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</si>
  <si>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</si>
  <si>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</si>
  <si>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</si>
  <si>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</si>
  <si>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</si>
  <si>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</si>
  <si>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</si>
  <si>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</si>
  <si>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</si>
  <si>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</si>
  <si>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</si>
  <si>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</si>
  <si>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</si>
  <si>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</si>
  <si>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</si>
  <si>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</si>
  <si>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</si>
  <si>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</si>
  <si>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</si>
  <si>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</si>
  <si>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</si>
  <si>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</si>
  <si>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</si>
  <si>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</si>
  <si>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</si>
  <si>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</si>
  <si>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</si>
  <si>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</si>
  <si>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</si>
  <si>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</si>
  <si>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</si>
  <si>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</si>
  <si>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</si>
  <si>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</si>
  <si>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</si>
  <si>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</si>
  <si>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</si>
  <si>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</si>
  <si>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</si>
  <si>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</si>
  <si>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</si>
  <si>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</si>
  <si>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</si>
  <si>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</si>
  <si>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</si>
  <si>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</si>
  <si>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</si>
  <si>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</si>
  <si>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</si>
  <si>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</si>
  <si>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</si>
  <si>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</si>
  <si>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</si>
  <si>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</si>
  <si>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</si>
  <si>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</si>
  <si>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</si>
  <si>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</si>
  <si>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</si>
  <si>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</si>
  <si>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</si>
  <si>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</si>
  <si>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</si>
  <si>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</si>
  <si>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</si>
  <si>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</si>
  <si>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</si>
  <si>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</si>
  <si>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</si>
  <si>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</si>
  <si>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</si>
  <si>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</si>
  <si>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</si>
  <si>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</si>
  <si>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</si>
  <si>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</si>
  <si>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</si>
  <si>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</si>
  <si>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</si>
  <si>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</si>
  <si>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</si>
  <si>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</si>
  <si>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</si>
  <si>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</si>
  <si>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</si>
  <si>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</si>
  <si>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</si>
  <si>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</si>
  <si>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</si>
  <si>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</si>
  <si>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</si>
  <si>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</si>
  <si>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</si>
  <si>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</si>
  <si>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</si>
  <si>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</si>
  <si>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</si>
  <si>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</si>
  <si>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</si>
  <si>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</si>
  <si>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</si>
  <si>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</si>
  <si>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</si>
  <si>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</si>
  <si>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</si>
  <si>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</si>
  <si>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</si>
  <si>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</si>
  <si>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</si>
  <si>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</si>
  <si>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</si>
  <si>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</si>
  <si>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</si>
  <si>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</si>
  <si>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</si>
  <si>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</si>
  <si>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</si>
  <si>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</si>
  <si>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</si>
  <si>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</si>
  <si>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</si>
  <si>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</si>
  <si>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</si>
  <si>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</si>
  <si>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</si>
  <si>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</si>
  <si>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</si>
  <si>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</si>
  <si>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</si>
  <si>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</si>
  <si>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</si>
  <si>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</si>
  <si>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</si>
  <si>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</si>
  <si>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</si>
  <si>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</si>
  <si>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</si>
  <si>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</si>
  <si>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</si>
  <si>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</si>
  <si>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</si>
  <si>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</si>
  <si>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</si>
  <si>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</si>
  <si>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</si>
  <si>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</si>
  <si>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</si>
  <si>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</si>
  <si>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</si>
  <si>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</si>
  <si>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</si>
  <si>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</si>
  <si>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</si>
  <si>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</si>
  <si>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</si>
  <si>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</si>
  <si>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</si>
  <si>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</si>
  <si>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</si>
  <si>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</si>
  <si>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</si>
  <si>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</si>
  <si>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</si>
  <si>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</si>
  <si>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</si>
  <si>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</si>
  <si>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</si>
  <si>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</si>
  <si>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</si>
  <si>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</si>
  <si>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</si>
  <si>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</si>
  <si>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</si>
  <si>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</si>
  <si>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</si>
  <si>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</si>
  <si>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</si>
  <si>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</si>
  <si>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</si>
  <si>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</si>
  <si>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</si>
  <si>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</si>
  <si>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</si>
  <si>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</si>
  <si>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</si>
  <si>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</si>
  <si>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</si>
  <si>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</si>
  <si>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</si>
  <si>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</si>
  <si>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</si>
  <si>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</si>
  <si>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</si>
  <si>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</si>
  <si>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</si>
  <si>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</si>
  <si>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</si>
  <si>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</si>
  <si>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</si>
  <si>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</si>
  <si>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</si>
  <si>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</si>
  <si>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</si>
  <si>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</si>
  <si>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</si>
  <si>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</si>
  <si>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</si>
  <si>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</si>
  <si>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</si>
  <si>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</si>
  <si>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</si>
  <si>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</si>
  <si>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</si>
  <si>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</si>
  <si>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</si>
  <si>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</si>
  <si>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</si>
  <si>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</si>
  <si>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</si>
  <si>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</si>
  <si>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</si>
  <si>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</si>
  <si>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</si>
  <si>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</si>
  <si>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</si>
  <si>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</si>
  <si>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</si>
  <si>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</si>
  <si>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</si>
  <si>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</si>
  <si>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</si>
  <si>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</si>
  <si>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</si>
  <si>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</si>
  <si>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</si>
  <si>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</si>
  <si>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</si>
  <si>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</si>
  <si>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</si>
  <si>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</si>
  <si>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</si>
  <si>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</si>
  <si>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</si>
  <si>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</si>
  <si>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</si>
  <si>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</si>
  <si>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</si>
  <si>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</si>
  <si>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</si>
  <si>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</si>
  <si>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</si>
  <si>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</si>
  <si>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</si>
  <si>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</si>
  <si>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</si>
  <si>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</si>
  <si>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</si>
  <si>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</si>
  <si>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</si>
  <si>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</si>
  <si>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</si>
  <si>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</si>
  <si>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</si>
  <si>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</si>
  <si>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</si>
  <si>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</si>
  <si>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</si>
  <si>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</si>
  <si>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</si>
  <si>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</si>
  <si>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</si>
  <si>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</si>
  <si>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</si>
  <si>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</si>
  <si>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</si>
  <si>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</si>
  <si>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</si>
  <si>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</si>
  <si>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</si>
  <si>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</si>
  <si>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</si>
  <si>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</si>
  <si>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</si>
  <si>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</si>
  <si>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</si>
  <si>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</si>
  <si>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</si>
  <si>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</si>
  <si>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</si>
  <si>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</si>
  <si>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</si>
  <si>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</si>
  <si>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</si>
  <si>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</si>
  <si>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</si>
  <si>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</si>
  <si>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</si>
  <si>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</si>
  <si>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</si>
  <si>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</si>
  <si>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</si>
  <si>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</si>
  <si>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</si>
  <si>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</si>
  <si>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</si>
  <si>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</si>
  <si>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</si>
  <si>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</si>
  <si>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</si>
  <si>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</si>
  <si>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</si>
  <si>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</si>
  <si>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</si>
  <si>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</si>
  <si>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</si>
  <si>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</si>
  <si>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</si>
  <si>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</si>
  <si>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</si>
  <si>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</si>
  <si>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</si>
  <si>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</si>
  <si>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</si>
  <si>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</si>
  <si>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</si>
  <si>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</si>
  <si>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</si>
  <si>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</si>
  <si>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</si>
  <si>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</si>
  <si>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</si>
  <si>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</si>
  <si>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</si>
  <si>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</si>
  <si>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</si>
  <si>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</si>
  <si>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</si>
  <si>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</si>
  <si>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</si>
  <si>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</si>
  <si>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</si>
  <si>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</si>
  <si>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</si>
  <si>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</si>
  <si>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</si>
  <si>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</si>
  <si>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</si>
  <si>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</si>
  <si>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</si>
  <si>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</si>
  <si>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</si>
  <si>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</si>
  <si>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</si>
  <si>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</si>
  <si>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</si>
  <si>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</si>
  <si>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</si>
  <si>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</si>
  <si>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</si>
  <si>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</si>
  <si>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</si>
  <si>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</si>
  <si>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</si>
  <si>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</si>
  <si>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</si>
  <si>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</si>
  <si>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</si>
  <si>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</si>
  <si>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</si>
  <si>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</si>
  <si>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</si>
  <si>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</si>
  <si>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</si>
  <si>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</si>
  <si>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</si>
  <si>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</si>
  <si>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</si>
  <si>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</si>
  <si>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</si>
  <si>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</si>
  <si>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</si>
  <si>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</si>
  <si>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</si>
  <si>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</si>
  <si>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</si>
  <si>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</si>
  <si>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</si>
  <si>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</si>
  <si>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</si>
  <si>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</si>
  <si>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</si>
  <si>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</si>
  <si>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</si>
  <si>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</si>
  <si>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</si>
  <si>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</si>
  <si>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</si>
  <si>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</si>
  <si>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</si>
  <si>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</si>
  <si>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</si>
  <si>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</si>
  <si>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</si>
  <si>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</si>
  <si>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</si>
  <si>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</si>
  <si>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</si>
  <si>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</si>
  <si>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</si>
  <si>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</si>
  <si>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</si>
  <si>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</si>
  <si>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</si>
  <si>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</si>
  <si>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</si>
  <si>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</si>
  <si>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</si>
  <si>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</si>
  <si>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</si>
  <si>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</si>
  <si>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</si>
  <si>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</si>
  <si>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</si>
  <si>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</si>
  <si>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</si>
  <si>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</si>
  <si>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</si>
  <si>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</si>
  <si>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</si>
  <si>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</si>
  <si>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</si>
  <si>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</si>
  <si>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</si>
  <si>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</si>
  <si>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</si>
  <si>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</si>
  <si>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</si>
  <si>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</si>
  <si>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</si>
  <si>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</si>
  <si>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</si>
  <si>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</si>
  <si>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</si>
  <si>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</si>
  <si>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</si>
  <si>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</si>
  <si>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</si>
  <si>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</si>
  <si>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</si>
  <si>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</si>
  <si>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</si>
  <si>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</si>
  <si>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</si>
  <si>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</si>
  <si>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</si>
  <si>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</si>
  <si>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</si>
  <si>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</si>
  <si>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</si>
  <si>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</si>
  <si>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</si>
  <si>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</si>
  <si>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</si>
  <si>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</si>
  <si>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</si>
  <si>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</si>
  <si>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</si>
  <si>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</si>
  <si>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</si>
  <si>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</si>
  <si>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</si>
  <si>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</si>
  <si>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</si>
  <si>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</si>
  <si>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</si>
  <si>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</si>
  <si>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</si>
  <si>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</si>
  <si>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</si>
  <si>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</si>
  <si>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</si>
  <si>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</si>
  <si>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</si>
  <si>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</si>
  <si>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</si>
  <si>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</si>
  <si>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</si>
  <si>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</si>
  <si>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</si>
  <si>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</si>
  <si>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</si>
  <si>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</si>
  <si>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</si>
  <si>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</si>
  <si>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</si>
  <si>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</si>
  <si>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</si>
  <si>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</si>
  <si>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</si>
  <si>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</si>
  <si>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</si>
  <si>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</si>
  <si>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</si>
  <si>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</si>
  <si>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</si>
  <si>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</si>
  <si>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</si>
  <si>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</si>
  <si>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</si>
  <si>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</si>
  <si>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</si>
  <si>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</si>
  <si>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</si>
  <si>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</si>
  <si>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</si>
  <si>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</si>
  <si>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</si>
  <si>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</si>
  <si>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</si>
  <si>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</si>
  <si>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</si>
  <si>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</si>
  <si>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</si>
  <si>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</si>
  <si>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</si>
  <si>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</si>
  <si>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</si>
  <si>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</si>
  <si>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</si>
  <si>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</si>
  <si>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</si>
  <si>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</si>
  <si>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</si>
  <si>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</si>
  <si>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</si>
  <si>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</si>
  <si>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</si>
  <si>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</si>
  <si>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</si>
  <si>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</si>
  <si>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</si>
  <si>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</si>
  <si>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</si>
  <si>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</si>
  <si>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</si>
  <si>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</si>
  <si>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</si>
  <si>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</si>
  <si>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</si>
  <si>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</si>
  <si>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</si>
  <si>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</si>
  <si>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</si>
  <si>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</si>
  <si>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</si>
  <si>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</si>
  <si>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</si>
  <si>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</si>
  <si>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</si>
  <si>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</si>
  <si>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</si>
  <si>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</si>
  <si>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</si>
  <si>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</si>
  <si>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</si>
  <si>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</si>
  <si>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</si>
  <si>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</si>
  <si>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</si>
  <si>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</si>
  <si>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</si>
  <si>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</si>
  <si>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</si>
  <si>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</si>
  <si>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</si>
  <si>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</si>
  <si>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</si>
  <si>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</si>
  <si>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</si>
  <si>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</si>
  <si>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</si>
  <si>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</si>
  <si>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</si>
  <si>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</si>
  <si>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</si>
  <si>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</si>
  <si>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</si>
  <si>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</si>
  <si>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</si>
  <si>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</si>
  <si>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</si>
  <si>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</si>
  <si>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</si>
  <si>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</si>
  <si>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</si>
  <si>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</si>
  <si>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</si>
  <si>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</si>
  <si>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</si>
  <si>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</si>
  <si>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</si>
  <si>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</si>
  <si>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</si>
  <si>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</si>
  <si>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</si>
  <si>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</si>
  <si>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</si>
  <si>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</si>
  <si>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</si>
  <si>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</si>
  <si>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</si>
  <si>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</si>
  <si>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</si>
  <si>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</si>
  <si>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</si>
  <si>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</si>
  <si>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</si>
  <si>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</si>
  <si>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</si>
  <si>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</si>
  <si>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</si>
  <si>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</si>
  <si>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</si>
  <si>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</si>
  <si>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</si>
  <si>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</si>
  <si>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</si>
  <si>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</si>
  <si>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</si>
  <si>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</si>
  <si>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</si>
  <si>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</si>
  <si>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</si>
  <si>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</si>
  <si>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</si>
  <si>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</si>
  <si>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</si>
  <si>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</si>
  <si>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</si>
  <si>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</si>
  <si>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</si>
  <si>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</si>
  <si>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</si>
  <si>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</si>
  <si>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</si>
  <si>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</si>
  <si>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</si>
  <si>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</si>
  <si>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</si>
  <si>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</si>
  <si>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</si>
  <si>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</si>
  <si>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</si>
  <si>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</si>
  <si>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</si>
  <si>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</si>
  <si>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</si>
  <si>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</si>
  <si>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</si>
  <si>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</si>
  <si>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</si>
  <si>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</si>
  <si>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</si>
  <si>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</si>
  <si>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</si>
  <si>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</si>
  <si>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</si>
  <si>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</si>
  <si>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</si>
  <si>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</si>
  <si>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</si>
  <si>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</si>
  <si>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</si>
  <si>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</si>
  <si>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</si>
  <si>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</si>
  <si>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</si>
  <si>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</si>
  <si>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</si>
  <si>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</si>
  <si>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</si>
  <si>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</si>
  <si>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</si>
  <si>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</si>
  <si>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</si>
  <si>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</si>
  <si>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</si>
  <si>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</si>
  <si>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</si>
  <si>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</si>
  <si>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</si>
  <si>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</si>
  <si>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</si>
  <si>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</si>
  <si>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</si>
  <si>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</si>
  <si>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</si>
  <si>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</si>
  <si>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</si>
  <si>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</si>
  <si>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</si>
  <si>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</si>
  <si>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</si>
  <si>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</si>
  <si>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</si>
  <si>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</si>
  <si>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</si>
  <si>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</si>
  <si>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</si>
  <si>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</si>
  <si>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</si>
  <si>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</si>
  <si>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</si>
  <si>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</si>
  <si>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</si>
  <si>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</si>
  <si>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</si>
  <si>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</si>
  <si>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</si>
  <si>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</si>
  <si>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</si>
  <si>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</si>
  <si>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</si>
  <si>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</si>
  <si>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</si>
  <si>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</si>
  <si>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</si>
  <si>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</si>
  <si>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</si>
  <si>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</si>
  <si>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</si>
  <si>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</si>
  <si>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</si>
  <si>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</si>
  <si>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</si>
  <si>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</si>
  <si>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</si>
  <si>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</si>
  <si>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</si>
  <si>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</si>
  <si>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</si>
  <si>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</si>
  <si>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</si>
  <si>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</si>
  <si>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</si>
  <si>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</si>
  <si>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</si>
  <si>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</si>
  <si>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</si>
  <si>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</si>
  <si>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</si>
  <si>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</si>
  <si>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</si>
  <si>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</si>
  <si>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</si>
  <si>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</si>
  <si>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</si>
  <si>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</si>
  <si>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</si>
  <si>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</si>
  <si>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</si>
  <si>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</si>
  <si>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</si>
  <si>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</si>
  <si>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</si>
  <si>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</si>
  <si>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</si>
  <si>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</si>
  <si>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</si>
  <si>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</si>
  <si>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</si>
  <si>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</si>
  <si>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</si>
  <si>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</si>
  <si>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</si>
  <si>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</si>
  <si>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</si>
  <si>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</si>
  <si>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</si>
  <si>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</si>
  <si>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</si>
  <si>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</si>
  <si>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</si>
  <si>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</si>
  <si>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</si>
  <si>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</si>
  <si>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</si>
  <si>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</si>
  <si>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</si>
  <si>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</si>
  <si>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</si>
  <si>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</si>
  <si>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</si>
  <si>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</si>
  <si>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</si>
  <si>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</si>
  <si>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</si>
  <si>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</si>
  <si>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</si>
  <si>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</si>
  <si>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</si>
  <si>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</si>
  <si>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</si>
  <si>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</si>
  <si>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</si>
  <si>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</si>
  <si>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</si>
  <si>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</si>
  <si>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</si>
  <si>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</si>
  <si>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</si>
  <si>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</si>
  <si>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</si>
  <si>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</si>
  <si>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</si>
  <si>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</si>
  <si>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</si>
  <si>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</si>
  <si>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</si>
  <si>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</si>
  <si>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</si>
  <si>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</si>
  <si>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</si>
  <si>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</si>
  <si>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</si>
  <si>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</si>
  <si>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</si>
  <si>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</si>
  <si>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</si>
  <si>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</si>
  <si>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</si>
  <si>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</si>
  <si>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</si>
  <si>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</si>
  <si>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</si>
  <si>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</si>
  <si>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</si>
  <si>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</si>
  <si>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</si>
  <si>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</si>
  <si>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</si>
  <si>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</si>
  <si>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</si>
  <si>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</si>
  <si>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</si>
  <si>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</si>
  <si>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</si>
  <si>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</si>
  <si>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</si>
  <si>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</si>
  <si>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</si>
  <si>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</si>
  <si>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</si>
  <si>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</si>
  <si>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</si>
  <si>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</si>
  <si>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</si>
  <si>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</si>
  <si>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</si>
  <si>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</si>
  <si>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</si>
  <si>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</si>
  <si>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</si>
  <si>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</si>
  <si>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</si>
  <si>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</si>
  <si>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</si>
  <si>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</si>
  <si>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</si>
  <si>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</si>
  <si>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</si>
  <si>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</si>
  <si>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</si>
  <si>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</si>
  <si>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</si>
  <si>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</si>
  <si>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</si>
  <si>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</si>
  <si>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</si>
  <si>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</si>
  <si>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</si>
  <si>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</si>
  <si>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</si>
  <si>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</si>
  <si>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</si>
  <si>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</si>
  <si>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</si>
  <si>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</si>
  <si>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</si>
  <si>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</si>
  <si>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</si>
  <si>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</si>
  <si>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</si>
  <si>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</si>
  <si>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</si>
  <si>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</si>
  <si>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</si>
  <si>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</si>
  <si>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</si>
  <si>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</si>
  <si>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</si>
  <si>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</si>
  <si>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</si>
  <si>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</si>
  <si>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</si>
  <si>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</si>
  <si>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</si>
  <si>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</si>
  <si>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</si>
  <si>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</si>
  <si>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</si>
  <si>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</si>
  <si>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</si>
  <si>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</si>
  <si>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</si>
  <si>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</si>
  <si>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</si>
  <si>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</si>
  <si>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</si>
  <si>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</si>
  <si>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</si>
  <si>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</si>
  <si>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</si>
  <si>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</si>
  <si>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</si>
  <si>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</si>
  <si>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</si>
  <si>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</si>
  <si>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</si>
  <si>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</si>
  <si>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</si>
  <si>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</si>
  <si>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</si>
  <si>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</si>
  <si>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</si>
  <si>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</si>
  <si>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</si>
  <si>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</si>
  <si>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</si>
  <si>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</si>
  <si>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</si>
  <si>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</si>
  <si>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</si>
  <si>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</si>
  <si>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</si>
  <si>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</si>
  <si>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</si>
  <si>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</si>
  <si>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</si>
  <si>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</si>
  <si>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</si>
  <si>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</si>
  <si>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</si>
  <si>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</si>
  <si>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</si>
  <si>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</si>
  <si>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</si>
  <si>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</si>
  <si>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</si>
  <si>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</si>
  <si>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</si>
  <si>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</si>
  <si>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</si>
  <si>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</si>
  <si>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</si>
  <si>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</si>
  <si>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</si>
  <si>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</si>
  <si>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</si>
  <si>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</si>
  <si>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</si>
  <si>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</si>
  <si>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</si>
  <si>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</si>
  <si>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</si>
  <si>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</si>
  <si>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</si>
  <si>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</si>
  <si>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</si>
  <si>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</si>
  <si>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</si>
  <si>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</si>
  <si>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</si>
  <si>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</si>
  <si>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</si>
  <si>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</si>
  <si>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</si>
  <si>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</si>
  <si>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</si>
  <si>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</si>
  <si>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</si>
  <si>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</si>
  <si>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</si>
  <si>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</si>
  <si>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</si>
  <si>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</si>
  <si>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</si>
  <si>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</si>
  <si>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</si>
  <si>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</si>
  <si>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</si>
  <si>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</si>
  <si>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</si>
  <si>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</si>
  <si>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</si>
  <si>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</si>
  <si>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</si>
  <si>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</si>
  <si>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</si>
  <si>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</si>
  <si>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</si>
  <si>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</si>
  <si>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</si>
  <si>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</si>
  <si>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</si>
  <si>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</si>
  <si>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</si>
  <si>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</si>
  <si>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</si>
  <si>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</si>
  <si>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</si>
  <si>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</si>
  <si>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</si>
  <si>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</si>
  <si>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</si>
  <si>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</si>
  <si>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</si>
  <si>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</si>
  <si>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</si>
  <si>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</si>
  <si>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</si>
  <si>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</si>
  <si>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</si>
  <si>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</si>
  <si>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</si>
  <si>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</si>
  <si>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</si>
  <si>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</si>
  <si>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</si>
  <si>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</si>
  <si>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</si>
  <si>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</si>
  <si>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</si>
  <si>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</si>
  <si>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</si>
  <si>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</si>
  <si>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</si>
  <si>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</si>
  <si>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</si>
  <si>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</si>
  <si>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</si>
  <si>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</si>
  <si>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</si>
  <si>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</si>
  <si>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</si>
  <si>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</si>
  <si>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</si>
  <si>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</si>
  <si>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</si>
  <si>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</si>
  <si>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</si>
  <si>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</si>
  <si>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</si>
  <si>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</si>
  <si>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</si>
  <si>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</si>
  <si>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</si>
  <si>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</si>
  <si>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</si>
  <si>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</si>
  <si>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</si>
  <si>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</si>
  <si>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</si>
  <si>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</si>
  <si>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</si>
  <si>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</si>
  <si>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</si>
  <si>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</si>
  <si>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</si>
  <si>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</si>
  <si>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</si>
  <si>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</si>
  <si>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</si>
  <si>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</si>
  <si>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</si>
  <si>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</si>
  <si>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</si>
  <si>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</si>
  <si>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</si>
  <si>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</si>
  <si>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</si>
  <si>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</si>
  <si>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</si>
  <si>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</si>
  <si>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</si>
  <si>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</si>
  <si>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</si>
  <si>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</si>
  <si>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</si>
  <si>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</si>
  <si>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</si>
  <si>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</si>
  <si>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</si>
  <si>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</si>
  <si>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</si>
  <si>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</si>
  <si>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</si>
  <si>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</si>
  <si>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</si>
  <si>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</si>
  <si>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</si>
  <si>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</si>
  <si>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</si>
  <si>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</si>
  <si>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</si>
  <si>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</si>
  <si>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</si>
  <si>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</si>
  <si>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</si>
  <si>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</si>
  <si>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</si>
  <si>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</si>
  <si>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</si>
  <si>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</si>
  <si>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</si>
  <si>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</si>
  <si>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</si>
  <si>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</si>
  <si>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</si>
  <si>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</si>
  <si>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</si>
  <si>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</si>
  <si>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</si>
  <si>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</si>
  <si>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</si>
  <si>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</si>
  <si>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</si>
  <si>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</si>
  <si>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</si>
  <si>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</si>
  <si>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</si>
  <si>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</si>
  <si>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</si>
  <si>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</si>
  <si>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</si>
  <si>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</si>
  <si>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</si>
  <si>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</si>
  <si>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</si>
  <si>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</si>
  <si>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</si>
  <si>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</si>
  <si>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</si>
  <si>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</si>
  <si>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</si>
  <si>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</si>
  <si>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</si>
  <si>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</si>
  <si>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</si>
  <si>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</si>
  <si>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</si>
  <si>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</si>
  <si>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</si>
  <si>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</si>
  <si>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</si>
  <si>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</si>
  <si>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</si>
  <si>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</si>
  <si>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</si>
  <si>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</si>
  <si>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</si>
  <si>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</si>
  <si>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</si>
  <si>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</si>
  <si>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</si>
  <si>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</si>
  <si>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</si>
  <si>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</si>
  <si>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</si>
  <si>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</si>
  <si>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</si>
  <si>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</si>
  <si>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</si>
  <si>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</si>
  <si>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</si>
  <si>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</si>
  <si>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</si>
  <si>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</si>
  <si>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</si>
  <si>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</si>
  <si>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</si>
  <si>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</si>
  <si>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</si>
  <si>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</si>
  <si>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</si>
  <si>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</si>
  <si>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</si>
  <si>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</si>
  <si>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</si>
  <si>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</si>
  <si>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</si>
  <si>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</si>
  <si>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</si>
  <si>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</si>
  <si>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</si>
  <si>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</si>
  <si>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</si>
  <si>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</si>
  <si>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</si>
  <si>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</si>
  <si>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</si>
  <si>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</si>
  <si>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</si>
  <si>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</si>
  <si>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</si>
  <si>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</si>
  <si>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</si>
  <si>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</si>
  <si>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</si>
  <si>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</si>
  <si>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</si>
  <si>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</si>
  <si>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</si>
  <si>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</si>
  <si>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</si>
  <si>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</si>
  <si>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</si>
  <si>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</si>
  <si>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</si>
  <si>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</si>
  <si>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</si>
  <si>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</si>
  <si>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</si>
  <si>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</si>
  <si>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</si>
  <si>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</si>
  <si>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</si>
  <si>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</si>
  <si>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</si>
  <si>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</si>
  <si>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</si>
  <si>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</si>
  <si>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</si>
  <si>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</si>
  <si>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</si>
  <si>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</si>
  <si>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</si>
  <si>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</si>
  <si>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</si>
  <si>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</si>
  <si>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</si>
  <si>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</si>
  <si>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</si>
  <si>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</si>
  <si>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</si>
  <si>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</si>
  <si>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</si>
  <si>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</si>
  <si>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</si>
  <si>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</si>
  <si>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</si>
  <si>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</si>
  <si>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</si>
  <si>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</si>
  <si>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</si>
  <si>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</si>
  <si>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</si>
  <si>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</si>
  <si>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</si>
  <si>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</si>
  <si>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</si>
  <si>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</si>
  <si>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</si>
  <si>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</si>
  <si>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</si>
  <si>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</si>
  <si>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</si>
  <si>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</si>
  <si>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</si>
  <si>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</si>
  <si>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</si>
  <si>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</si>
  <si>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</si>
  <si>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</si>
  <si>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</si>
  <si>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</si>
  <si>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</si>
  <si>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</si>
  <si>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</si>
  <si>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</si>
  <si>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</si>
  <si>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</si>
  <si>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</si>
  <si>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</si>
  <si>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</si>
  <si>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</si>
  <si>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</si>
  <si>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</si>
  <si>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</si>
  <si>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</si>
  <si>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</si>
  <si>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</si>
  <si>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</si>
  <si>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</si>
  <si>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</si>
  <si>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</si>
  <si>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</si>
  <si>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</si>
  <si>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</si>
  <si>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</si>
  <si>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</si>
  <si>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</si>
  <si>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</si>
  <si>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</si>
  <si>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</si>
  <si>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</si>
  <si>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</si>
  <si>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</si>
  <si>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</si>
  <si>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</si>
  <si>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</si>
  <si>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</si>
  <si>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</si>
  <si>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</si>
  <si>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</si>
  <si>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</si>
  <si>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</si>
  <si>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</si>
  <si>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</si>
  <si>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</si>
  <si>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</si>
  <si>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</si>
  <si>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</si>
  <si>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</si>
  <si>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</si>
  <si>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</si>
  <si>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</si>
  <si>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</si>
  <si>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</si>
  <si>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</si>
  <si>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</si>
  <si>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</si>
  <si>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</si>
  <si>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</si>
  <si>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</si>
  <si>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</si>
  <si>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</si>
  <si>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</si>
  <si>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</si>
  <si>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</si>
  <si>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</si>
  <si>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</si>
  <si>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</si>
  <si>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</si>
  <si>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</si>
  <si>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</si>
  <si>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</si>
  <si>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</si>
  <si>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</si>
  <si>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</si>
  <si>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</si>
  <si>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</si>
  <si>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</si>
  <si>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</si>
  <si>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</si>
  <si>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</si>
  <si>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</si>
  <si>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</si>
  <si>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</si>
  <si>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</si>
  <si>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</si>
  <si>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</si>
  <si>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</si>
  <si>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</si>
  <si>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</si>
  <si>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</si>
  <si>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</si>
  <si>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</si>
  <si>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</si>
  <si>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</si>
  <si>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</si>
  <si>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</si>
  <si>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</si>
  <si>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</si>
  <si>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</si>
  <si>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</si>
  <si>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</si>
  <si>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</si>
  <si>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</si>
  <si>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</si>
  <si>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</si>
  <si>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</si>
  <si>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</si>
  <si>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</si>
  <si>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</si>
  <si>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</si>
  <si>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</si>
  <si>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</si>
  <si>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</si>
  <si>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</si>
  <si>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</si>
  <si>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</si>
  <si>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</si>
  <si>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</si>
  <si>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</si>
  <si>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</si>
  <si>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</si>
  <si>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</si>
  <si>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</si>
  <si>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</si>
  <si>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</si>
  <si>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</si>
  <si>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</si>
  <si>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</si>
  <si>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</si>
  <si>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</si>
  <si>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</si>
  <si>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</si>
  <si>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</si>
  <si>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</si>
  <si>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</si>
  <si>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</si>
  <si>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</si>
  <si>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</si>
  <si>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</si>
  <si>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</si>
  <si>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</si>
  <si>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</si>
  <si>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</si>
  <si>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</si>
  <si>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</si>
  <si>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</si>
  <si>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</si>
  <si>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</si>
  <si>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</si>
  <si>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</si>
  <si>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</si>
  <si>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</si>
  <si>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</si>
  <si>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</si>
  <si>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</si>
  <si>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</si>
  <si>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</si>
  <si>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</si>
  <si>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</si>
  <si>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</si>
  <si>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</si>
  <si>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</si>
  <si>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</si>
  <si>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</si>
  <si>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</si>
  <si>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</si>
  <si>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</si>
  <si>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</si>
  <si>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</si>
  <si>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</si>
  <si>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</si>
  <si>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</si>
  <si>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</si>
  <si>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</si>
  <si>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</si>
  <si>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</si>
  <si>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</si>
  <si>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</si>
  <si>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</si>
  <si>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</si>
  <si>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</si>
  <si>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</si>
  <si>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</si>
  <si>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</si>
  <si>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</si>
  <si>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</si>
  <si>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</si>
  <si>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</si>
  <si>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</si>
  <si>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</si>
  <si>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</si>
  <si>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</si>
  <si>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</si>
  <si>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</si>
  <si>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</si>
  <si>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</si>
  <si>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</si>
  <si>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</si>
  <si>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</si>
  <si>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</si>
  <si>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</si>
  <si>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</si>
  <si>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</si>
  <si>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</si>
  <si>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</si>
  <si>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</si>
  <si>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</si>
  <si>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</si>
  <si>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</si>
  <si>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</si>
  <si>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</si>
  <si>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</si>
  <si>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</si>
  <si>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</si>
  <si>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</si>
  <si>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</si>
  <si>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</si>
  <si>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</si>
  <si>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</si>
  <si>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</si>
  <si>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</si>
  <si>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</si>
  <si>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</si>
  <si>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</si>
  <si>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</si>
  <si>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</si>
  <si>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</si>
  <si>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</si>
  <si>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</si>
  <si>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</si>
  <si>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</si>
  <si>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</si>
  <si>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</si>
  <si>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</si>
  <si>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</si>
  <si>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</si>
  <si>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</si>
  <si>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</si>
  <si>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</si>
  <si>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</si>
  <si>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</si>
  <si>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</si>
  <si>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</si>
  <si>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</si>
  <si>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</si>
  <si>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</si>
  <si>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</si>
  <si>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</si>
  <si>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</si>
  <si>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</si>
  <si>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</si>
  <si>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</si>
  <si>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</si>
  <si>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</si>
  <si>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</si>
  <si>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</si>
  <si>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</si>
  <si>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</si>
  <si>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</si>
  <si>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</si>
  <si>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</si>
  <si>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</si>
  <si>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</si>
  <si>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</si>
  <si>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</si>
  <si>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</si>
  <si>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</si>
  <si>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</si>
  <si>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</si>
  <si>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</si>
  <si>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</si>
  <si>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</si>
  <si>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</si>
  <si>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</si>
  <si>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</si>
  <si>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</si>
  <si>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</si>
  <si>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</si>
  <si>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</si>
  <si>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</si>
  <si>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</si>
  <si>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</si>
  <si>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</si>
  <si>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</si>
  <si>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</si>
  <si>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</si>
  <si>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</si>
  <si>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</si>
  <si>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</si>
  <si>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</si>
  <si>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</si>
  <si>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</si>
  <si>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</si>
  <si>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</si>
  <si>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</si>
  <si>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</si>
  <si>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</si>
  <si>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</si>
  <si>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</si>
  <si>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</si>
  <si>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</si>
  <si>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</si>
  <si>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</si>
  <si>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</si>
  <si>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</si>
  <si>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</si>
  <si>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</si>
  <si>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</si>
  <si>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</si>
  <si>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</si>
  <si>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</si>
  <si>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</si>
  <si>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</si>
  <si>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</si>
  <si>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</si>
  <si>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</si>
  <si>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</si>
  <si>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</si>
  <si>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</si>
  <si>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</si>
  <si>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</si>
  <si>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</si>
  <si>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</si>
  <si>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</si>
  <si>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</si>
  <si>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</si>
  <si>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</si>
  <si>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</si>
  <si>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</si>
  <si>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</si>
  <si>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</si>
  <si>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</si>
  <si>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</si>
  <si>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</si>
  <si>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</si>
  <si>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</si>
  <si>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</si>
  <si>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</si>
  <si>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</si>
  <si>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</si>
  <si>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</si>
  <si>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</si>
  <si>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</si>
  <si>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</si>
  <si>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</si>
  <si>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</si>
  <si>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</si>
  <si>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</si>
  <si>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</si>
  <si>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</si>
  <si>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</si>
  <si>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</si>
  <si>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</si>
  <si>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</si>
  <si>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</si>
  <si>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</si>
  <si>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</si>
  <si>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</si>
  <si>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</si>
  <si>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</si>
  <si>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</si>
  <si>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</si>
  <si>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</si>
  <si>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</si>
  <si>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</si>
  <si>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</si>
  <si>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</si>
  <si>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</si>
  <si>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</si>
  <si>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</si>
  <si>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</si>
  <si>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</si>
  <si>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</si>
  <si>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</si>
  <si>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</si>
  <si>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</si>
  <si>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</si>
  <si>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</si>
  <si>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</si>
  <si>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</si>
  <si>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</si>
  <si>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</si>
  <si>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</si>
  <si>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</si>
  <si>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</si>
  <si>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</si>
  <si>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</si>
  <si>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</si>
  <si>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</si>
  <si>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</si>
  <si>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</si>
  <si>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</si>
  <si>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</si>
  <si>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</si>
  <si>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</si>
  <si>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</si>
  <si>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</si>
  <si>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</si>
  <si>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</si>
  <si>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</si>
  <si>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</si>
  <si>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</si>
  <si>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</si>
  <si>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</si>
  <si>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</si>
  <si>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</si>
  <si>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</si>
  <si>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</si>
  <si>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</si>
  <si>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</si>
  <si>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</si>
  <si>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</si>
  <si>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</si>
  <si>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</si>
  <si>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</si>
  <si>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</si>
  <si>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</si>
  <si>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</si>
  <si>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</si>
  <si>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</si>
  <si>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</si>
  <si>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</si>
  <si>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</si>
  <si>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</si>
  <si>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</si>
  <si>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</si>
  <si>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</si>
  <si>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</si>
  <si>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</si>
  <si>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</si>
  <si>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</si>
  <si>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</si>
  <si>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</si>
  <si>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</si>
  <si>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</si>
  <si>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</si>
  <si>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</si>
  <si>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</si>
  <si>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</si>
  <si>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</si>
  <si>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</si>
  <si>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</si>
  <si>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</si>
  <si>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</si>
  <si>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</si>
  <si>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</si>
  <si>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</si>
  <si>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</si>
  <si>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</si>
  <si>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</si>
  <si>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</si>
  <si>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</si>
  <si>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</si>
  <si>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</si>
  <si>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</si>
  <si>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</si>
  <si>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</si>
  <si>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</si>
  <si>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</si>
  <si>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</si>
  <si>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</si>
  <si>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</si>
  <si>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</si>
  <si>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</si>
  <si>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</si>
  <si>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</si>
  <si>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</si>
  <si>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</si>
  <si>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</si>
  <si>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</si>
  <si>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</si>
  <si>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</si>
  <si>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</si>
  <si>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</si>
  <si>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</si>
  <si>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</si>
  <si>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</si>
  <si>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</si>
  <si>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</si>
  <si>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</si>
  <si>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</si>
  <si>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</si>
  <si>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</si>
  <si>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</si>
  <si>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</si>
  <si>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</si>
  <si>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</si>
  <si>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</si>
  <si>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</si>
  <si>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</si>
  <si>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</si>
  <si>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</si>
  <si>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</si>
  <si>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</si>
  <si>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</si>
  <si>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</si>
  <si>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</si>
  <si>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</si>
  <si>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</si>
  <si>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</si>
  <si>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</si>
  <si>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</si>
  <si>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</si>
  <si>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</si>
  <si>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</si>
  <si>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</si>
  <si>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</si>
  <si>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</si>
  <si>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</si>
  <si>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</si>
  <si>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</si>
  <si>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</si>
  <si>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</si>
  <si>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</si>
  <si>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</si>
  <si>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</si>
  <si>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</si>
  <si>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</si>
  <si>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</si>
  <si>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</si>
  <si>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</si>
  <si>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</si>
  <si>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</si>
  <si>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</si>
  <si>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</si>
  <si>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</si>
  <si>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</si>
  <si>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</si>
  <si>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</si>
  <si>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</si>
  <si>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</si>
  <si>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</si>
  <si>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</si>
  <si>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</si>
  <si>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</si>
  <si>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</si>
  <si>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</si>
  <si>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</si>
  <si>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</si>
  <si>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</si>
  <si>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</si>
  <si>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</si>
  <si>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</si>
  <si>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</si>
  <si>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</si>
  <si>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</si>
  <si>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</si>
  <si>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</si>
  <si>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</si>
  <si>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</si>
  <si>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</si>
  <si>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</si>
  <si>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</si>
  <si>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</si>
  <si>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</si>
  <si>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</si>
  <si>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</si>
  <si>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</si>
  <si>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</si>
  <si>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</si>
  <si>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</si>
  <si>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</si>
  <si>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</si>
  <si>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</si>
  <si>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</si>
  <si>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</si>
  <si>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</si>
  <si>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</si>
  <si>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</si>
  <si>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</si>
  <si>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</si>
  <si>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</si>
  <si>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</si>
  <si>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</si>
  <si>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</si>
  <si>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</si>
  <si>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</si>
  <si>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</si>
  <si>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</si>
  <si>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</si>
  <si>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</si>
  <si>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</si>
  <si>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</si>
  <si>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</si>
  <si>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</si>
  <si>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</si>
  <si>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</si>
  <si>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</si>
  <si>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</si>
  <si>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</si>
  <si>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</si>
  <si>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</si>
  <si>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</si>
  <si>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</si>
  <si>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</si>
  <si>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</si>
  <si>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</si>
  <si>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</si>
  <si>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</si>
  <si>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</si>
  <si>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</si>
  <si>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</si>
  <si>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</si>
  <si>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</si>
  <si>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</si>
  <si>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</si>
  <si>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</si>
  <si>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</si>
  <si>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</si>
  <si>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</si>
  <si>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</si>
  <si>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</si>
  <si>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</si>
  <si>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</si>
  <si>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</si>
  <si>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</si>
  <si>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</si>
  <si>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</si>
  <si>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</si>
  <si>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</si>
  <si>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</si>
  <si>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</si>
  <si>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</si>
  <si>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</si>
  <si>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</si>
  <si>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</si>
  <si>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</si>
  <si>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</si>
  <si>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</si>
  <si>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</si>
  <si>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</si>
  <si>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</si>
  <si>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</si>
  <si>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</si>
  <si>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</si>
  <si>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</si>
  <si>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</si>
  <si>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</si>
  <si>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</si>
  <si>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</si>
  <si>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</si>
  <si>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</si>
  <si>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</si>
  <si>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</si>
  <si>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</si>
  <si>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</si>
  <si>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</si>
  <si>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</si>
  <si>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</si>
  <si>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</si>
  <si>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</si>
  <si>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</si>
  <si>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</si>
  <si>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</si>
  <si>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</si>
  <si>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</si>
  <si>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</si>
  <si>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</si>
  <si>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</si>
  <si>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</si>
  <si>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</si>
  <si>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</si>
  <si>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</si>
  <si>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</si>
  <si>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</si>
  <si>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</si>
  <si>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</si>
  <si>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</si>
  <si>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</si>
  <si>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</si>
  <si>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</si>
  <si>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</si>
  <si>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</si>
  <si>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</si>
  <si>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</si>
  <si>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</si>
  <si>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</si>
  <si>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</si>
  <si>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</si>
  <si>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</si>
  <si>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</si>
  <si>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</si>
  <si>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</si>
  <si>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</si>
  <si>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</si>
  <si>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</si>
  <si>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</si>
  <si>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</si>
  <si>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</si>
  <si>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</si>
  <si>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</si>
  <si>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</si>
  <si>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</si>
  <si>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</si>
  <si>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</si>
  <si>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</si>
  <si>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</si>
  <si>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</si>
  <si>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</si>
  <si>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</si>
  <si>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</si>
  <si>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</si>
  <si>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</si>
  <si>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</si>
  <si>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</si>
  <si>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</si>
  <si>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</si>
  <si>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</si>
  <si>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</si>
  <si>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</si>
  <si>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</si>
  <si>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</si>
  <si>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</si>
  <si>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</si>
  <si>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</si>
  <si>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</si>
  <si>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</si>
  <si>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</si>
  <si>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</si>
  <si>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</si>
  <si>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</si>
  <si>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</si>
  <si>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</si>
  <si>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</si>
  <si>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</si>
  <si>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</si>
  <si>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</si>
  <si>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</si>
  <si>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</si>
  <si>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</si>
  <si>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</si>
  <si>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</si>
  <si>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</si>
  <si>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</si>
  <si>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</si>
  <si>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</si>
  <si>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</si>
  <si>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</si>
  <si>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</si>
  <si>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</si>
  <si>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</si>
  <si>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</si>
  <si>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</si>
  <si>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</si>
  <si>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</si>
  <si>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</si>
  <si>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</si>
  <si>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</si>
  <si>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</si>
  <si>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</si>
  <si>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</si>
  <si>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</si>
  <si>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</si>
  <si>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</si>
  <si>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</si>
  <si>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</si>
  <si>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</si>
  <si>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</si>
  <si>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</si>
  <si>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</si>
  <si>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</si>
  <si>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</si>
  <si>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</si>
  <si>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</si>
  <si>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</si>
  <si>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</si>
  <si>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</si>
  <si>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</si>
  <si>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</si>
  <si>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</si>
  <si>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</si>
  <si>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</si>
  <si>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</si>
  <si>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</si>
  <si>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</si>
  <si>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</si>
  <si>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</si>
  <si>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</si>
  <si>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</si>
  <si>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</si>
  <si>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</si>
  <si>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</si>
  <si>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</si>
  <si>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</si>
  <si>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</si>
  <si>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</si>
  <si>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</si>
  <si>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</si>
  <si>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</si>
  <si>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</si>
  <si>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</si>
  <si>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</si>
  <si>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</si>
  <si>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</si>
  <si>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</si>
  <si>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</si>
  <si>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</si>
  <si>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</si>
  <si>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</si>
  <si>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</si>
  <si>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</si>
  <si>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</si>
  <si>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</si>
  <si>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</si>
  <si>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</si>
  <si>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</si>
  <si>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</si>
  <si>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</si>
  <si>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</si>
  <si>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</si>
  <si>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</si>
  <si>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</si>
  <si>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</si>
  <si>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</si>
  <si>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</si>
  <si>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</si>
  <si>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</si>
  <si>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</si>
  <si>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</si>
  <si>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</si>
  <si>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</si>
  <si>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</si>
  <si>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</si>
  <si>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</si>
  <si>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</si>
  <si>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</si>
  <si>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</si>
  <si>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</si>
  <si>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</si>
  <si>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</si>
  <si>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</si>
  <si>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</si>
  <si>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</si>
  <si>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</si>
  <si>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</si>
  <si>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</si>
  <si>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</si>
  <si>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</si>
  <si>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</si>
  <si>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</si>
  <si>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</si>
  <si>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</si>
  <si>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</si>
  <si>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</si>
  <si>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</si>
  <si>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</si>
  <si>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</si>
  <si>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</si>
  <si>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</si>
  <si>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</si>
  <si>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</si>
  <si>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</si>
  <si>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</si>
  <si>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</si>
  <si>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</si>
  <si>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</si>
  <si>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</si>
  <si>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</si>
  <si>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</si>
  <si>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</si>
  <si>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</si>
  <si>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</si>
  <si>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</si>
  <si>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</si>
  <si>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</si>
  <si>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</si>
  <si>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</si>
  <si>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</si>
  <si>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</si>
  <si>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</si>
  <si>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</si>
  <si>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</si>
  <si>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</si>
  <si>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</si>
  <si>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</si>
  <si>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</si>
  <si>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</si>
  <si>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</si>
  <si>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</si>
  <si>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</si>
  <si>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</si>
  <si>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</si>
  <si>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</si>
  <si>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</si>
  <si>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</si>
  <si>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</si>
  <si>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</si>
  <si>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</si>
  <si>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</si>
  <si>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</si>
  <si>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</si>
  <si>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</si>
  <si>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</si>
  <si>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</si>
  <si>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</si>
  <si>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</si>
  <si>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</si>
  <si>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</si>
  <si>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</si>
  <si>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</si>
  <si>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</si>
  <si>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</si>
  <si>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</si>
  <si>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</si>
  <si>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</si>
  <si>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</si>
  <si>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</si>
  <si>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</si>
  <si>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</si>
  <si>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</si>
  <si>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</si>
  <si>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</si>
  <si>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</si>
  <si>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</si>
  <si>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</si>
  <si>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</si>
  <si>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</si>
  <si>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</si>
  <si>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</si>
  <si>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</si>
  <si>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</si>
  <si>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</si>
  <si>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</si>
  <si>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</si>
  <si>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</si>
  <si>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</si>
  <si>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</si>
  <si>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</si>
  <si>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</si>
  <si>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</si>
  <si>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</si>
  <si>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</si>
  <si>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</si>
  <si>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</si>
  <si>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</si>
  <si>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</si>
  <si>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</si>
  <si>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</si>
  <si>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</si>
  <si>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</si>
  <si>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</si>
  <si>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</si>
  <si>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</si>
  <si>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</si>
  <si>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</si>
  <si>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</si>
  <si>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</si>
  <si>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</si>
  <si>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</si>
  <si>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</si>
  <si>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</si>
  <si>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</si>
  <si>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</si>
  <si>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</si>
  <si>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</si>
  <si>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</si>
  <si>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</si>
  <si>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</si>
  <si>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</si>
  <si>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</si>
  <si>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</si>
  <si>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</si>
  <si>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</si>
  <si>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</si>
  <si>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</si>
  <si>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</si>
  <si>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</si>
  <si>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</si>
  <si>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</si>
  <si>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</si>
  <si>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</si>
  <si>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</si>
  <si>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</si>
  <si>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</si>
  <si>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</si>
  <si>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</si>
  <si>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</si>
  <si>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</si>
  <si>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</si>
  <si>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</si>
  <si>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</si>
  <si>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</si>
  <si>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</si>
  <si>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</si>
  <si>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</si>
  <si>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</si>
  <si>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</si>
  <si>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</si>
  <si>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</si>
  <si>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</si>
  <si>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</si>
  <si>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</si>
  <si>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</si>
  <si>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</si>
  <si>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</si>
  <si>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</si>
  <si>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</si>
  <si>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</si>
  <si>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</si>
  <si>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</si>
  <si>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</si>
  <si>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</si>
  <si>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</si>
  <si>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</si>
  <si>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</si>
  <si>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</si>
  <si>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</si>
  <si>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</si>
  <si>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</si>
  <si>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</si>
  <si>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</si>
  <si>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</si>
  <si>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</si>
  <si>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</si>
  <si>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</si>
  <si>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</si>
  <si>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</si>
  <si>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</si>
  <si>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</si>
  <si>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</si>
  <si>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</si>
  <si>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</si>
  <si>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</si>
  <si>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</si>
  <si>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</si>
  <si>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</si>
  <si>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</si>
  <si>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</si>
  <si>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</si>
  <si>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</si>
  <si>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</si>
  <si>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</si>
  <si>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</si>
  <si>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</si>
  <si>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</si>
  <si>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</si>
  <si>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</si>
  <si>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</si>
  <si>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</si>
  <si>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</si>
  <si>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</si>
  <si>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</si>
  <si>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</si>
  <si>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</si>
  <si>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</si>
  <si>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</si>
  <si>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</si>
  <si>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</si>
  <si>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</si>
  <si>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</si>
  <si>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</si>
  <si>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</si>
  <si>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</si>
  <si>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</si>
  <si>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</si>
  <si>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</si>
  <si>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</si>
  <si>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</si>
  <si>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</si>
  <si>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</si>
  <si>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</si>
  <si>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</si>
  <si>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</si>
  <si>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</si>
  <si>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</si>
  <si>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</si>
  <si>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</si>
  <si>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</si>
  <si>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</si>
  <si>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</si>
  <si>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</si>
  <si>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</si>
  <si>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</si>
  <si>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</si>
  <si>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</si>
  <si>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</si>
  <si>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</si>
  <si>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</si>
  <si>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</si>
  <si>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</si>
  <si>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</si>
  <si>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</si>
  <si>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</si>
  <si>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</si>
  <si>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</si>
  <si>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</si>
  <si>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</si>
  <si>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</si>
  <si>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</si>
  <si>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</si>
  <si>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</si>
  <si>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</si>
  <si>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</si>
  <si>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</si>
  <si>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</si>
  <si>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</si>
  <si>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</si>
  <si>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</si>
  <si>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</si>
  <si>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</si>
  <si>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</si>
  <si>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</si>
  <si>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</si>
  <si>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</si>
  <si>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</si>
  <si>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</si>
  <si>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</si>
  <si>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</si>
  <si>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</si>
  <si>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</si>
  <si>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</si>
  <si>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</si>
  <si>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</si>
  <si>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</si>
  <si>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</si>
  <si>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</si>
  <si>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</si>
  <si>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</si>
  <si>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</si>
  <si>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</si>
  <si>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</si>
  <si>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</si>
  <si>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</si>
  <si>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</si>
  <si>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</si>
  <si>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</si>
  <si>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</si>
  <si>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</si>
  <si>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</si>
  <si>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</si>
  <si>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</si>
  <si>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</si>
  <si>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</si>
  <si>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</si>
  <si>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</si>
  <si>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</si>
  <si>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</si>
  <si>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</si>
  <si>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</si>
  <si>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</si>
  <si>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</si>
  <si>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</si>
  <si>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</si>
  <si>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</si>
  <si>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</si>
  <si>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</si>
  <si>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</si>
  <si>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</si>
  <si>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</si>
  <si>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</si>
  <si>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</si>
  <si>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</si>
  <si>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</si>
  <si>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</si>
  <si>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</si>
  <si>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</si>
  <si>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</si>
  <si>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</si>
  <si>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</si>
  <si>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</si>
  <si>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</si>
  <si>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</si>
  <si>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</si>
  <si>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</si>
  <si>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</si>
  <si>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</si>
  <si>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</si>
  <si>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</si>
  <si>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</si>
  <si>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</si>
  <si>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</si>
  <si>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</si>
  <si>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</si>
  <si>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</si>
  <si>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</si>
  <si>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</si>
  <si>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</si>
  <si>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</si>
  <si>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</si>
  <si>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</si>
  <si>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</si>
  <si>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</si>
  <si>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</si>
  <si>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</si>
  <si>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</si>
  <si>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</si>
  <si>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</si>
  <si>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</si>
  <si>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</si>
  <si>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</si>
  <si>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</si>
  <si>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</si>
  <si>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</si>
  <si>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</si>
  <si>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</si>
  <si>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</si>
  <si>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</si>
  <si>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</si>
  <si>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</si>
  <si>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</si>
  <si>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</si>
  <si>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</si>
  <si>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</si>
  <si>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</si>
  <si>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</si>
  <si>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</si>
  <si>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</si>
  <si>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</si>
  <si>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</si>
  <si>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</si>
  <si>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</si>
  <si>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</si>
  <si>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</si>
  <si>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</si>
  <si>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</si>
  <si>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</si>
  <si>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</si>
  <si>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</si>
  <si>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</si>
  <si>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</si>
  <si>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</si>
  <si>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</si>
  <si>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</si>
  <si>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</si>
  <si>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</si>
  <si>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</si>
  <si>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</si>
  <si>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</si>
  <si>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</si>
  <si>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</si>
  <si>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</si>
  <si>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</si>
  <si>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</si>
  <si>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</si>
  <si>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</si>
  <si>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</si>
  <si>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</si>
  <si>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</si>
  <si>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</si>
  <si>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</si>
  <si>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</si>
  <si>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</si>
  <si>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</si>
  <si>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</si>
  <si>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</si>
  <si>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</si>
  <si>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</si>
  <si>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</si>
  <si>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</si>
  <si>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</si>
  <si>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</si>
  <si>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</si>
  <si>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</si>
  <si>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</si>
  <si>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</si>
  <si>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</si>
  <si>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</si>
  <si>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</si>
  <si>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</si>
  <si>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</si>
  <si>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</si>
  <si>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</si>
  <si>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</si>
  <si>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</si>
  <si>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</si>
  <si>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</si>
  <si>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</si>
  <si>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</si>
  <si>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</si>
  <si>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</si>
  <si>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</si>
  <si>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</si>
  <si>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</si>
  <si>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</si>
  <si>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</si>
  <si>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</si>
  <si>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</si>
  <si>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</si>
  <si>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</si>
  <si>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</si>
  <si>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</si>
  <si>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</si>
  <si>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</si>
  <si>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</si>
  <si>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</si>
  <si>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</si>
  <si>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</si>
  <si>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</si>
  <si>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</si>
  <si>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</si>
  <si>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</si>
  <si>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</si>
  <si>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</si>
  <si>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</si>
  <si>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</si>
  <si>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</si>
  <si>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</si>
  <si>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</si>
  <si>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</si>
  <si>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</si>
  <si>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</si>
  <si>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</si>
  <si>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</si>
  <si>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</si>
  <si>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</si>
  <si>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</si>
  <si>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</si>
  <si>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</si>
  <si>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</si>
  <si>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</si>
  <si>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</si>
  <si>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</si>
  <si>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</si>
  <si>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</si>
  <si>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</si>
  <si>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</si>
  <si>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</si>
  <si>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</si>
  <si>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</si>
  <si>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</si>
  <si>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</si>
  <si>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</si>
  <si>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</si>
  <si>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</si>
  <si>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</si>
  <si>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</si>
  <si>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</si>
  <si>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</si>
  <si>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</si>
  <si>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</si>
  <si>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</si>
  <si>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</si>
  <si>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</si>
  <si>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</si>
  <si>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</si>
  <si>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</si>
  <si>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</si>
  <si>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</si>
  <si>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</si>
  <si>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</si>
  <si>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</si>
  <si>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</si>
  <si>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</si>
  <si>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</si>
  <si>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</si>
  <si>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</si>
  <si>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</si>
  <si>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</si>
  <si>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</si>
  <si>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</si>
  <si>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</si>
  <si>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</si>
  <si>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</si>
  <si>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</si>
  <si>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</si>
  <si>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</si>
  <si>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</si>
  <si>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</si>
  <si>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</si>
  <si>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</si>
  <si>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</si>
  <si>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</si>
  <si>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</si>
  <si>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</si>
  <si>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</si>
  <si>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</si>
  <si>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</si>
  <si>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</si>
  <si>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</si>
  <si>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</si>
  <si>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</si>
  <si>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</si>
  <si>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</si>
  <si>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</si>
  <si>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</si>
  <si>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</si>
  <si>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</si>
  <si>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</si>
  <si>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</si>
  <si>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</si>
  <si>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</si>
  <si>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</si>
  <si>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</si>
  <si>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</si>
  <si>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</si>
  <si>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</si>
  <si>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</si>
  <si>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</si>
  <si>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</si>
  <si>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</si>
  <si>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</si>
  <si>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</si>
  <si>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</si>
  <si>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</si>
  <si>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</si>
  <si>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</si>
  <si>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</si>
  <si>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</si>
  <si>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</si>
  <si>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</si>
  <si>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</si>
  <si>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</si>
  <si>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</si>
  <si>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</si>
  <si>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</si>
  <si>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</si>
  <si>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</si>
  <si>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</si>
  <si>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</si>
  <si>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</si>
  <si>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</si>
  <si>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</si>
  <si>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</si>
  <si>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</si>
  <si>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</si>
  <si>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</si>
  <si>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</si>
  <si>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</si>
  <si>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</si>
  <si>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</si>
  <si>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</si>
  <si>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</si>
  <si>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</si>
  <si>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</si>
  <si>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</si>
  <si>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</si>
  <si>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</si>
  <si>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</si>
  <si>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</si>
  <si>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</si>
  <si>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</si>
  <si>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</si>
  <si>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</si>
  <si>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</si>
  <si>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</si>
  <si>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</si>
  <si>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</si>
  <si>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</si>
  <si>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</si>
  <si>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</si>
  <si>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</si>
  <si>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</si>
  <si>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</si>
  <si>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</si>
  <si>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</si>
  <si>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</si>
  <si>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</si>
  <si>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</si>
  <si>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</si>
  <si>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</si>
  <si>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</si>
  <si>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</si>
  <si>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</si>
  <si>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</si>
  <si>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</si>
  <si>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</si>
  <si>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</si>
  <si>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</si>
  <si>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</si>
  <si>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</si>
  <si>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</si>
  <si>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</si>
  <si>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</si>
  <si>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</si>
  <si>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</si>
  <si>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</si>
  <si>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</si>
  <si>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</si>
  <si>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</si>
  <si>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</si>
  <si>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</si>
  <si>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</si>
  <si>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</si>
  <si>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</si>
  <si>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</si>
  <si>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</si>
  <si>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</si>
  <si>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</si>
  <si>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</si>
  <si>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</si>
  <si>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</si>
  <si>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</si>
  <si>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</si>
  <si>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</si>
  <si>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</si>
  <si>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</si>
  <si>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</si>
  <si>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</si>
  <si>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</si>
  <si>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</si>
  <si>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</si>
  <si>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</si>
  <si>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</si>
  <si>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</si>
  <si>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</si>
  <si>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</si>
  <si>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</si>
  <si>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</si>
  <si>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</si>
  <si>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</si>
  <si>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</si>
  <si>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</si>
  <si>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</si>
  <si>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</si>
  <si>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</si>
  <si>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</si>
  <si>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</si>
  <si>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</si>
  <si>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</si>
  <si>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</si>
  <si>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</si>
  <si>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</si>
  <si>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</si>
  <si>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</si>
  <si>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</si>
  <si>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</si>
  <si>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</si>
  <si>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</si>
  <si>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</si>
  <si>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</si>
  <si>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</si>
  <si>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</si>
  <si>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</si>
  <si>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</si>
  <si>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</si>
  <si>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</si>
  <si>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</si>
  <si>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</si>
  <si>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</si>
  <si>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</si>
  <si>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</si>
  <si>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</si>
  <si>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</si>
  <si>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</si>
  <si>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</si>
  <si>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</si>
  <si>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</si>
  <si>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</si>
  <si>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</si>
  <si>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</si>
  <si>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</si>
  <si>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</si>
  <si>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</si>
  <si>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</si>
  <si>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</si>
  <si>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</si>
  <si>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</si>
  <si>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</si>
  <si>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</si>
  <si>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</si>
  <si>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</si>
  <si>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</si>
  <si>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</si>
  <si>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</si>
  <si>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</si>
  <si>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</si>
  <si>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</si>
  <si>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</si>
  <si>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</si>
  <si>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</si>
  <si>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</si>
  <si>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</si>
  <si>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</si>
  <si>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</si>
  <si>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</si>
  <si>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</si>
  <si>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</si>
  <si>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</si>
  <si>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</si>
  <si>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</si>
  <si>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</si>
  <si>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</si>
  <si>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</si>
  <si>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</si>
  <si>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</si>
  <si>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</si>
  <si>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</si>
  <si>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</si>
  <si>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</si>
  <si>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</si>
  <si>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</si>
  <si>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</si>
  <si>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</si>
  <si>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</si>
  <si>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</si>
  <si>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</si>
  <si>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</si>
  <si>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</si>
  <si>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</si>
  <si>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</si>
  <si>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</si>
  <si>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</si>
  <si>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</si>
  <si>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</si>
  <si>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</si>
  <si>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</si>
  <si>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</si>
  <si>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</si>
  <si>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</si>
  <si>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</si>
  <si>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</si>
  <si>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</si>
  <si>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</si>
  <si>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</si>
  <si>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</si>
  <si>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</si>
  <si>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</si>
  <si>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</si>
  <si>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</si>
  <si>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</si>
  <si>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</si>
  <si>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</si>
  <si>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</si>
  <si>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</si>
  <si>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</si>
  <si>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</si>
  <si>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</si>
  <si>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</si>
  <si>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</si>
  <si>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</si>
  <si>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</si>
  <si>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</si>
  <si>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</si>
  <si>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</si>
  <si>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</si>
  <si>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</si>
  <si>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</si>
  <si>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</si>
  <si>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</si>
  <si>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</si>
  <si>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</si>
  <si>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</si>
  <si>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</si>
  <si>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</si>
  <si>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</si>
  <si>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</si>
  <si>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</si>
  <si>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</si>
  <si>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</si>
  <si>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</si>
  <si>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</si>
  <si>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</si>
  <si>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</si>
  <si>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</si>
  <si>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</si>
  <si>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</si>
  <si>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</si>
  <si>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</si>
  <si>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</si>
  <si>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</si>
  <si>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</si>
  <si>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</si>
  <si>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</si>
  <si>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</si>
  <si>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</si>
  <si>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</si>
  <si>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</si>
  <si>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</si>
  <si>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</si>
  <si>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</si>
  <si>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</si>
  <si>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</si>
  <si>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</si>
  <si>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</si>
  <si>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</si>
  <si>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</si>
  <si>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</si>
  <si>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</si>
  <si>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</si>
  <si>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</si>
  <si>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</si>
  <si>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</si>
  <si>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</si>
  <si>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</si>
  <si>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</si>
  <si>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</si>
  <si>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</si>
  <si>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</si>
  <si>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</si>
  <si>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</si>
  <si>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</si>
  <si>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</si>
  <si>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</si>
  <si>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</si>
  <si>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</si>
  <si>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</si>
  <si>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</si>
  <si>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</si>
  <si>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</si>
  <si>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</si>
  <si>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</si>
  <si>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</si>
  <si>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</si>
  <si>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</si>
  <si>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</si>
  <si>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</si>
  <si>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</si>
  <si>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</si>
  <si>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</si>
  <si>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</si>
  <si>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</si>
  <si>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</si>
  <si>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</si>
  <si>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</si>
  <si>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</si>
  <si>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</si>
  <si>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</si>
  <si>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</si>
  <si>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</si>
  <si>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</si>
  <si>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</si>
  <si>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</si>
  <si>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</si>
  <si>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</si>
  <si>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</si>
  <si>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</si>
  <si>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</si>
  <si>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</si>
  <si>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</si>
  <si>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</si>
  <si>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</si>
  <si>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</si>
  <si>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</si>
  <si>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</si>
  <si>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</si>
  <si>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</si>
  <si>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</si>
  <si>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</si>
  <si>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</si>
  <si>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</si>
  <si>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</si>
  <si>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</si>
  <si>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</si>
  <si>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</si>
  <si>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</si>
  <si>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</si>
  <si>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</si>
  <si>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</si>
  <si>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</si>
  <si>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</si>
  <si>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</si>
  <si>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</si>
  <si>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</si>
  <si>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</si>
  <si>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</si>
  <si>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</si>
  <si>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</si>
  <si>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</si>
  <si>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</si>
  <si>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</si>
  <si>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</si>
  <si>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</si>
  <si>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</si>
  <si>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</si>
  <si>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</si>
  <si>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</si>
  <si>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</si>
  <si>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</si>
  <si>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</si>
  <si>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</si>
  <si>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</si>
  <si>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</si>
  <si>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</si>
  <si>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</si>
  <si>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</si>
  <si>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</si>
  <si>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</si>
  <si>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</si>
  <si>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</si>
  <si>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</si>
  <si>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</si>
  <si>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</si>
  <si>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</si>
  <si>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</si>
  <si>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</si>
  <si>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</si>
  <si>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</si>
  <si>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</si>
  <si>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</si>
  <si>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</si>
  <si>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</si>
  <si>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</si>
  <si>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</si>
  <si>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</si>
  <si>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</si>
  <si>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</si>
  <si>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</si>
  <si>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</si>
  <si>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</si>
  <si>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</si>
  <si>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</si>
  <si>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</si>
  <si>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</si>
  <si>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</si>
  <si>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</si>
  <si>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</si>
  <si>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</si>
  <si>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</si>
  <si>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</si>
  <si>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</si>
  <si>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</si>
  <si>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</si>
  <si>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</si>
  <si>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</si>
  <si>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</si>
  <si>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</si>
  <si>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</si>
  <si>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</si>
  <si>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</si>
  <si>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</si>
  <si>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</si>
  <si>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</si>
  <si>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</si>
  <si>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</si>
  <si>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</si>
  <si>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</si>
  <si>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</si>
  <si>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</si>
  <si>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</si>
  <si>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</si>
  <si>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</si>
  <si>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</si>
  <si>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</si>
  <si>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</si>
  <si>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</si>
  <si>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</si>
  <si>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</si>
  <si>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</si>
  <si>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</si>
  <si>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</si>
  <si>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</si>
  <si>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</si>
  <si>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</si>
  <si>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</si>
  <si>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</si>
  <si>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</si>
  <si>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</si>
  <si>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</si>
  <si>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</si>
  <si>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</si>
  <si>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</si>
  <si>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</si>
  <si>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</si>
  <si>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</si>
  <si>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</si>
  <si>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</si>
  <si>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</si>
  <si>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</si>
  <si>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</si>
  <si>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</si>
  <si>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</si>
  <si>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</si>
  <si>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</si>
  <si>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</si>
  <si>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</si>
  <si>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</si>
  <si>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</si>
  <si>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</si>
  <si>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</si>
  <si>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</si>
  <si>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</si>
  <si>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</si>
  <si>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</si>
  <si>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</si>
  <si>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</si>
  <si>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</si>
  <si>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</si>
  <si>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</si>
  <si>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</si>
  <si>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</si>
  <si>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</si>
  <si>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</si>
  <si>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</si>
  <si>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</si>
  <si>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</si>
  <si>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</si>
  <si>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</si>
  <si>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</si>
  <si>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</si>
  <si>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</si>
  <si>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</si>
  <si>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</si>
  <si>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</si>
  <si>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</si>
  <si>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</si>
  <si>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</si>
  <si>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</si>
  <si>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</si>
  <si>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</si>
  <si>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</si>
  <si>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</si>
  <si>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</si>
  <si>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</si>
  <si>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</si>
  <si>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</si>
  <si>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</si>
  <si>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</si>
  <si>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</si>
  <si>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</si>
  <si>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</si>
  <si>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</si>
  <si>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</si>
  <si>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</si>
  <si>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</si>
  <si>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</si>
  <si>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</si>
  <si>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</si>
  <si>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</si>
  <si>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</si>
  <si>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</si>
  <si>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</si>
  <si>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</si>
  <si>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</si>
  <si>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</si>
  <si>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</si>
  <si>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</si>
  <si>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</si>
  <si>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</si>
  <si>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</si>
  <si>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</si>
  <si>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</si>
  <si>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</si>
  <si>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</si>
  <si>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</si>
  <si>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</si>
  <si>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</si>
  <si>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</si>
  <si>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</si>
  <si>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</si>
  <si>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</si>
  <si>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</si>
  <si>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</si>
  <si>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</si>
  <si>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</si>
  <si>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</si>
  <si>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</si>
  <si>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</si>
  <si>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</si>
  <si>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</si>
  <si>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</si>
  <si>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</si>
  <si>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</si>
  <si>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</si>
  <si>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</si>
  <si>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</si>
  <si>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</si>
  <si>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</si>
  <si>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</si>
  <si>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</si>
  <si>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</si>
  <si>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</si>
  <si>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</si>
  <si>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</si>
  <si>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</si>
  <si>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</si>
  <si>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</si>
  <si>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</si>
  <si>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</si>
  <si>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</si>
  <si>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</si>
  <si>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</si>
  <si>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</si>
  <si>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</si>
  <si>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</si>
  <si>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</si>
  <si>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</si>
  <si>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</si>
  <si>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</si>
  <si>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</si>
  <si>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</si>
  <si>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</si>
  <si>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</si>
  <si>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</si>
  <si>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</si>
  <si>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</si>
  <si>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</si>
  <si>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</si>
  <si>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</si>
  <si>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</si>
  <si>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</si>
  <si>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</si>
  <si>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</si>
  <si>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</si>
  <si>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</si>
  <si>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</si>
  <si>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</si>
  <si>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</si>
  <si>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</si>
  <si>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</si>
  <si>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</si>
  <si>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</si>
  <si>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</si>
  <si>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</si>
  <si>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</si>
  <si>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</si>
  <si>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</si>
  <si>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</si>
  <si>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</si>
  <si>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</si>
  <si>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</si>
  <si>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</si>
  <si>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</si>
  <si>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</si>
  <si>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</si>
  <si>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</si>
  <si>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</si>
  <si>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</si>
  <si>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</si>
  <si>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</si>
  <si>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</si>
  <si>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</si>
  <si>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</si>
  <si>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</si>
  <si>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</si>
  <si>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</si>
  <si>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</si>
  <si>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</si>
  <si>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</si>
  <si>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</si>
  <si>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</si>
  <si>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</si>
  <si>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</si>
  <si>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</si>
  <si>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</si>
  <si>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</si>
  <si>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</si>
  <si>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</si>
  <si>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</si>
  <si>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</si>
  <si>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</si>
  <si>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</si>
  <si>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</si>
  <si>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</si>
  <si>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</si>
  <si>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</si>
  <si>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</si>
  <si>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</si>
  <si>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</si>
  <si>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</si>
  <si>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</si>
  <si>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</si>
  <si>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</si>
  <si>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</si>
  <si>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</si>
  <si>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</si>
  <si>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</si>
  <si>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</si>
  <si>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</si>
  <si>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</si>
  <si>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</si>
  <si>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</si>
  <si>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</si>
  <si>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</si>
  <si>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</si>
  <si>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</si>
  <si>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</si>
  <si>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</si>
  <si>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</si>
  <si>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</si>
  <si>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</si>
  <si>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</si>
  <si>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</si>
  <si>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</si>
  <si>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</si>
  <si>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</si>
  <si>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</si>
  <si>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</si>
  <si>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</si>
  <si>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</si>
  <si>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</si>
  <si>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</si>
  <si>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</si>
  <si>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</si>
  <si>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</si>
  <si>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</si>
  <si>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</si>
  <si>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</si>
  <si>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</si>
  <si>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</si>
  <si>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</si>
  <si>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</si>
  <si>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</si>
  <si>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</si>
  <si>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</si>
  <si>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</si>
  <si>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</si>
  <si>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</si>
  <si>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</si>
  <si>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</si>
  <si>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</si>
  <si>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</si>
  <si>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</si>
  <si>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</si>
  <si>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</si>
  <si>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</si>
  <si>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</si>
  <si>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</si>
  <si>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</si>
  <si>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</si>
  <si>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</si>
  <si>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</si>
  <si>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</si>
  <si>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</si>
  <si>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</si>
  <si>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</si>
  <si>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</si>
  <si>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</si>
  <si>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</si>
  <si>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</si>
  <si>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</si>
  <si>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</si>
  <si>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</si>
  <si>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</si>
  <si>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</si>
  <si>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</si>
  <si>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</si>
  <si>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</si>
  <si>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</si>
  <si>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</si>
  <si>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</si>
  <si>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</si>
  <si>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</si>
  <si>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</si>
  <si>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</si>
  <si>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</si>
  <si>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</si>
  <si>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</si>
  <si>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</si>
  <si>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</si>
  <si>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</si>
  <si>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</si>
  <si>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</si>
  <si>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</si>
  <si>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</si>
  <si>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</si>
  <si>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</si>
  <si>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</si>
  <si>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</si>
  <si>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</si>
  <si>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</si>
  <si>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</si>
  <si>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</si>
  <si>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</si>
  <si>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</si>
  <si>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</si>
  <si>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</si>
  <si>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</si>
  <si>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</si>
  <si>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</si>
  <si>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</si>
  <si>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</si>
  <si>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</si>
  <si>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</si>
  <si>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</si>
  <si>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</si>
  <si>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</si>
  <si>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</si>
  <si>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</si>
  <si>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</si>
  <si>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</si>
  <si>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</si>
  <si>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</si>
  <si>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</si>
  <si>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</si>
  <si>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</si>
  <si>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</si>
  <si>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</si>
  <si>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</si>
  <si>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</si>
  <si>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</si>
  <si>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</si>
  <si>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</si>
  <si>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</si>
  <si>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</si>
  <si>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</si>
  <si>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</si>
  <si>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</si>
  <si>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</si>
  <si>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</si>
  <si>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</si>
  <si>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</si>
  <si>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</si>
  <si>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</si>
  <si>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</si>
  <si>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</si>
  <si>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</si>
  <si>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</si>
  <si>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</si>
  <si>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</si>
  <si>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</si>
  <si>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</si>
  <si>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</si>
  <si>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</si>
  <si>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</si>
  <si>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</si>
  <si>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</si>
  <si>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</si>
  <si>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</si>
  <si>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</si>
  <si>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</si>
  <si>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</si>
  <si>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</si>
  <si>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</si>
  <si>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</si>
  <si>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</si>
  <si>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</si>
  <si>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</si>
  <si>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</si>
  <si>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</si>
  <si>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</si>
  <si>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</si>
  <si>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</si>
  <si>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</si>
  <si>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</si>
  <si>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</si>
  <si>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</si>
  <si>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</si>
  <si>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</si>
  <si>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</si>
  <si>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</si>
  <si>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</si>
  <si>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</si>
  <si>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</si>
  <si>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</si>
  <si>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</si>
  <si>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</si>
  <si>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</si>
  <si>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</si>
  <si>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</si>
  <si>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</si>
  <si>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</si>
  <si>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</si>
  <si>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</si>
  <si>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</si>
  <si>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</si>
  <si>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</si>
  <si>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</si>
  <si>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</si>
  <si>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</si>
  <si>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</si>
  <si>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</si>
  <si>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</si>
  <si>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</si>
  <si>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</si>
  <si>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</si>
  <si>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</si>
  <si>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</si>
  <si>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</si>
  <si>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</si>
  <si>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</si>
  <si>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</si>
  <si>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</si>
  <si>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</si>
  <si>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</si>
  <si>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</si>
  <si>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</si>
  <si>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</si>
  <si>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</si>
  <si>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</si>
  <si>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</si>
  <si>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</si>
  <si>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</si>
  <si>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</si>
  <si>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</si>
  <si>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</si>
  <si>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</si>
  <si>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</si>
  <si>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</si>
  <si>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</si>
  <si>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</si>
  <si>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</si>
  <si>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</si>
  <si>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</si>
  <si>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</si>
  <si>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</si>
  <si>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</si>
  <si>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</si>
  <si>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</si>
  <si>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</si>
  <si>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</si>
  <si>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</si>
  <si>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</si>
  <si>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</si>
  <si>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</si>
  <si>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</si>
  <si>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</si>
  <si>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</si>
  <si>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</si>
  <si>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</si>
  <si>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</si>
  <si>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</si>
  <si>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</si>
  <si>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</si>
  <si>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</si>
  <si>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</si>
  <si>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</si>
  <si>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</si>
  <si>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</si>
  <si>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</si>
  <si>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</si>
  <si>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</si>
  <si>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</si>
  <si>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</si>
  <si>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</si>
  <si>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</si>
  <si>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</si>
  <si>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</si>
  <si>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</si>
  <si>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</si>
  <si>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</si>
  <si>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</si>
  <si>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</si>
  <si>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</si>
  <si>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</si>
  <si>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</si>
  <si>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</si>
  <si>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</si>
  <si>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</si>
  <si>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</si>
  <si>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</si>
  <si>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</si>
  <si>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</si>
  <si>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</si>
  <si>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</si>
  <si>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</si>
  <si>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</si>
  <si>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</si>
  <si>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</si>
  <si>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</si>
  <si>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</si>
  <si>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</si>
  <si>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</si>
  <si>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</si>
  <si>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</si>
  <si>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</si>
  <si>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</si>
  <si>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</si>
  <si>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</si>
  <si>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</si>
  <si>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</si>
  <si>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</si>
  <si>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</si>
  <si>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</si>
  <si>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</si>
  <si>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</si>
  <si>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</si>
  <si>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</si>
  <si>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</si>
  <si>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</si>
  <si>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</si>
  <si>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</si>
  <si>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</si>
  <si>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</si>
  <si>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</si>
  <si>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</si>
  <si>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</si>
  <si>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</si>
  <si>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</si>
  <si>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</si>
  <si>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</si>
  <si>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</si>
  <si>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</si>
  <si>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</si>
  <si>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</si>
  <si>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</si>
  <si>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</si>
  <si>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</si>
  <si>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</si>
  <si>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</si>
  <si>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</si>
  <si>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</si>
  <si>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</si>
  <si>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</si>
  <si>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</si>
  <si>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</si>
  <si>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</si>
  <si>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</si>
  <si>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</si>
  <si>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</si>
  <si>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</si>
  <si>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</si>
  <si>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</si>
  <si>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</si>
  <si>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</si>
  <si>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</si>
  <si>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</si>
  <si>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</si>
  <si>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</si>
  <si>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</si>
  <si>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</si>
  <si>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</si>
  <si>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</si>
  <si>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</si>
  <si>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</si>
  <si>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</si>
  <si>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</si>
  <si>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</si>
  <si>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</si>
  <si>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</si>
  <si>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</si>
  <si>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</si>
  <si>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</si>
  <si>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</si>
  <si>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</si>
  <si>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</si>
  <si>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</si>
  <si>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</si>
  <si>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</si>
  <si>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</si>
  <si>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</si>
  <si>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</si>
  <si>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</si>
  <si>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</si>
  <si>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</si>
  <si>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</si>
  <si>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</si>
  <si>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</si>
  <si>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</si>
  <si>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</si>
  <si>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</si>
  <si>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</si>
  <si>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</si>
  <si>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</si>
  <si>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</si>
  <si>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</si>
  <si>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</si>
  <si>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</si>
  <si>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</si>
  <si>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</si>
  <si>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</si>
  <si>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</si>
  <si>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</si>
  <si>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</si>
  <si>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</si>
  <si>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</si>
  <si>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</si>
  <si>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</si>
  <si>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</si>
  <si>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</si>
  <si>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</si>
  <si>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</si>
  <si>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</si>
  <si>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</si>
  <si>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</si>
  <si>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</si>
  <si>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</si>
  <si>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</si>
  <si>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</si>
  <si>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</si>
  <si>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</si>
  <si>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</si>
  <si>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</si>
  <si>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</si>
  <si>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</si>
  <si>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</si>
  <si>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</si>
  <si>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</si>
  <si>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</si>
  <si>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</si>
  <si>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</si>
  <si>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</si>
  <si>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</si>
  <si>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</si>
  <si>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</si>
  <si>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</si>
  <si>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</si>
  <si>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</si>
  <si>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</si>
  <si>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</si>
  <si>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</si>
  <si>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</si>
  <si>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</si>
  <si>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</si>
  <si>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</si>
  <si>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</si>
  <si>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</si>
  <si>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</si>
  <si>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</si>
  <si>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</si>
  <si>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</si>
  <si>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</si>
  <si>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</si>
  <si>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</si>
  <si>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</si>
  <si>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</si>
  <si>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</si>
  <si>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</si>
  <si>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</si>
  <si>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</si>
  <si>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</si>
  <si>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</si>
  <si>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</si>
  <si>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</si>
  <si>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</si>
  <si>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</si>
  <si>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</si>
  <si>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</si>
  <si>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</si>
  <si>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</si>
  <si>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</si>
  <si>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</si>
  <si>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</si>
  <si>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</si>
  <si>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</si>
  <si>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</si>
  <si>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</si>
  <si>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</si>
  <si>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</si>
  <si>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</si>
  <si>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</si>
  <si>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</si>
  <si>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</si>
  <si>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</si>
  <si>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</si>
  <si>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</si>
  <si>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</si>
  <si>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</si>
  <si>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</si>
  <si>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</si>
  <si>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</si>
  <si>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</si>
  <si>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</si>
  <si>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</si>
  <si>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</si>
  <si>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</si>
  <si>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</si>
  <si>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</si>
  <si>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</si>
  <si>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</si>
  <si>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</si>
  <si>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</si>
  <si>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</si>
  <si>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</si>
  <si>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</si>
  <si>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</si>
  <si>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</si>
  <si>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</si>
  <si>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</si>
  <si>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</si>
  <si>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</si>
  <si>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</si>
  <si>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</si>
  <si>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</si>
  <si>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</si>
  <si>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</si>
  <si>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</si>
  <si>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</si>
  <si>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</si>
  <si>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</si>
  <si>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</si>
  <si>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</si>
  <si>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</si>
  <si>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</si>
  <si>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</si>
  <si>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</si>
  <si>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</si>
  <si>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</si>
  <si>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</si>
  <si>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</si>
  <si>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</si>
  <si>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</si>
  <si>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</si>
  <si>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</si>
  <si>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</si>
  <si>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</si>
  <si>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</si>
  <si>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</si>
  <si>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</si>
  <si>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</si>
  <si>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</si>
  <si>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</si>
  <si>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</si>
  <si>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</si>
  <si>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</si>
  <si>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</si>
  <si>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</si>
  <si>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</si>
  <si>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</si>
  <si>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</si>
  <si>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</si>
  <si>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</si>
  <si>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</si>
  <si>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</si>
  <si>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</si>
  <si>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</si>
  <si>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</si>
  <si>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</si>
  <si>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</si>
  <si>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</si>
  <si>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</si>
  <si>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</si>
  <si>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</si>
  <si>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</si>
  <si>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</si>
  <si>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</si>
  <si>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</si>
  <si>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</si>
  <si>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</si>
  <si>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</si>
  <si>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</si>
  <si>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</si>
  <si>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</si>
  <si>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</si>
  <si>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</si>
  <si>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</si>
  <si>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</si>
  <si>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</si>
  <si>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</si>
  <si>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</si>
  <si>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</si>
  <si>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</si>
  <si>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</si>
  <si>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</si>
  <si>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</si>
  <si>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</si>
  <si>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</si>
  <si>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</si>
  <si>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</si>
  <si>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</si>
  <si>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</si>
  <si>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</si>
  <si>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</si>
  <si>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</si>
  <si>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</si>
  <si>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</si>
  <si>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</si>
  <si>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</si>
  <si>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</si>
  <si>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</si>
  <si>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</si>
  <si>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</si>
  <si>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</si>
  <si>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</si>
  <si>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</si>
  <si>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</si>
  <si>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</si>
  <si>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</si>
  <si>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</si>
  <si>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</si>
  <si>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</si>
  <si>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</si>
  <si>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</si>
  <si>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</si>
  <si>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</si>
  <si>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</si>
  <si>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</si>
  <si>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</si>
  <si>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</si>
  <si>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</si>
  <si>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</si>
  <si>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</si>
  <si>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</si>
  <si>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</si>
  <si>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</si>
  <si>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</si>
  <si>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</si>
  <si>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</si>
  <si>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</si>
  <si>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</si>
  <si>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</si>
  <si>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</si>
  <si>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</si>
  <si>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</si>
  <si>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</si>
  <si>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</si>
  <si>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</si>
  <si>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</si>
  <si>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</si>
  <si>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</si>
  <si>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</si>
  <si>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</si>
  <si>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</si>
  <si>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</si>
  <si>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</si>
  <si>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</si>
  <si>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</si>
  <si>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</si>
  <si>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</si>
  <si>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</si>
  <si>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</si>
  <si>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</si>
  <si>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</si>
  <si>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</si>
  <si>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</si>
  <si>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</si>
  <si>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</si>
  <si>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</si>
  <si>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</si>
  <si>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</si>
  <si>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</si>
  <si>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</si>
  <si>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</si>
  <si>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</si>
  <si>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</si>
  <si>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</si>
  <si>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</si>
  <si>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</si>
  <si>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</si>
  <si>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</si>
  <si>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</si>
  <si>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</si>
  <si>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</si>
  <si>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</si>
  <si>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</si>
  <si>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</si>
  <si>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</si>
  <si>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</si>
  <si>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</si>
  <si>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</si>
  <si>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</si>
  <si>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</si>
  <si>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</si>
  <si>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</si>
  <si>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</si>
  <si>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</si>
  <si>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</si>
  <si>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</si>
  <si>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</si>
  <si>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</si>
  <si>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</si>
  <si>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</si>
  <si>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</si>
  <si>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</si>
  <si>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</si>
  <si>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</si>
  <si>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</si>
  <si>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</si>
  <si>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</si>
  <si>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</si>
  <si>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</si>
  <si>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</si>
  <si>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</si>
  <si>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</si>
  <si>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</si>
  <si>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</si>
  <si>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</si>
  <si>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</si>
  <si>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</si>
  <si>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</si>
  <si>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</si>
  <si>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</si>
  <si>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</si>
  <si>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</si>
  <si>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</si>
  <si>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</si>
  <si>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</si>
  <si>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</si>
  <si>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</si>
  <si>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</si>
  <si>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</si>
  <si>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</si>
  <si>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</si>
  <si>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</si>
  <si>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</si>
  <si>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</si>
  <si>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</si>
  <si>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</si>
  <si>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</si>
  <si>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</si>
  <si>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</si>
  <si>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</si>
  <si>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</si>
  <si>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</si>
  <si>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</si>
  <si>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</si>
  <si>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</si>
  <si>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</si>
  <si>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</si>
  <si>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</si>
  <si>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</si>
  <si>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</si>
  <si>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</si>
  <si>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</si>
  <si>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</si>
  <si>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</si>
  <si>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</si>
  <si>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</si>
  <si>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</si>
  <si>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</si>
  <si>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</si>
  <si>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</si>
  <si>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</si>
  <si>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</si>
  <si>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</si>
  <si>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</si>
  <si>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</si>
  <si>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</si>
  <si>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</si>
  <si>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</si>
  <si>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</si>
  <si>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</si>
  <si>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</si>
  <si>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</si>
  <si>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</si>
  <si>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</si>
  <si>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</si>
  <si>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</si>
  <si>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</si>
  <si>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</si>
  <si>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</si>
  <si>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</si>
  <si>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</si>
  <si>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</si>
  <si>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</si>
  <si>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</si>
  <si>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</si>
  <si>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</si>
  <si>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</si>
  <si>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</si>
  <si>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</si>
  <si>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</si>
  <si>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</si>
  <si>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</si>
  <si>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</si>
  <si>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</si>
  <si>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</si>
  <si>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</si>
  <si>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</si>
  <si>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</si>
  <si>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</si>
  <si>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</si>
  <si>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</si>
  <si>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</si>
  <si>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</si>
  <si>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</si>
  <si>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</si>
  <si>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</si>
  <si>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</si>
  <si>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</si>
  <si>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</si>
  <si>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</si>
  <si>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</si>
  <si>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</si>
  <si>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</si>
  <si>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</si>
  <si>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</si>
  <si>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</si>
  <si>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</si>
  <si>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</si>
  <si>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</si>
  <si>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</si>
  <si>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</si>
  <si>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</si>
  <si>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</si>
  <si>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</si>
  <si>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</si>
  <si>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</si>
  <si>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</si>
  <si>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</si>
  <si>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</si>
  <si>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</si>
  <si>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</si>
  <si>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</si>
  <si>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</si>
  <si>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</si>
  <si>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</si>
  <si>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</si>
  <si>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</si>
  <si>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</si>
  <si>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</si>
  <si>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</si>
  <si>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</si>
  <si>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</si>
  <si>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</si>
  <si>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</si>
  <si>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</si>
  <si>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</si>
  <si>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</si>
  <si>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</si>
  <si>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</si>
  <si>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</si>
  <si>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</si>
  <si>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</si>
  <si>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</si>
  <si>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</si>
  <si>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</si>
  <si>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</si>
  <si>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</si>
  <si>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</si>
  <si>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</si>
  <si>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</si>
  <si>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</si>
  <si>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</si>
  <si>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</si>
  <si>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</si>
  <si>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</si>
  <si>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</si>
  <si>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</si>
  <si>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</si>
  <si>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</si>
  <si>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</si>
  <si>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</si>
  <si>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</si>
  <si>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</si>
  <si>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</si>
  <si>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</si>
  <si>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</si>
  <si>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</si>
  <si>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</si>
  <si>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</si>
  <si>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</si>
  <si>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</si>
  <si>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</si>
  <si>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</si>
  <si>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</si>
  <si>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</si>
  <si>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</si>
  <si>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</si>
  <si>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</si>
  <si>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</si>
  <si>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</si>
  <si>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</si>
  <si>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</si>
  <si>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</si>
  <si>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</si>
  <si>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</si>
  <si>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</si>
  <si>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</si>
  <si>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</si>
  <si>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</si>
  <si>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</si>
  <si>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</si>
  <si>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</si>
  <si>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</si>
  <si>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</si>
  <si>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</si>
  <si>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</si>
  <si>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</si>
  <si>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</si>
  <si>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</si>
  <si>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</si>
  <si>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</si>
  <si>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</si>
  <si>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</si>
  <si>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</si>
  <si>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</si>
  <si>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</si>
  <si>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</si>
  <si>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</si>
  <si>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</si>
  <si>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</si>
  <si>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</si>
  <si>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</si>
  <si>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</si>
  <si>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</si>
  <si>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</si>
  <si>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</si>
  <si>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</si>
  <si>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</si>
  <si>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</si>
  <si>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</si>
  <si>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</si>
  <si>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</si>
  <si>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</si>
  <si>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</si>
  <si>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</si>
  <si>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</si>
  <si>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</si>
  <si>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</si>
  <si>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</si>
  <si>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</si>
  <si>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</si>
  <si>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</si>
  <si>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</si>
  <si>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</si>
  <si>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</si>
  <si>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</si>
  <si>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</si>
  <si>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</si>
  <si>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</si>
  <si>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</si>
  <si>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</si>
  <si>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</si>
  <si>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</si>
  <si>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</si>
  <si>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</si>
  <si>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</si>
  <si>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</si>
  <si>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</si>
  <si>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</si>
  <si>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</si>
  <si>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</si>
  <si>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</si>
  <si>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</si>
  <si>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</si>
  <si>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</si>
  <si>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</si>
  <si>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</si>
  <si>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</si>
  <si>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</si>
  <si>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</si>
  <si>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</si>
  <si>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</si>
  <si>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</si>
  <si>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</si>
  <si>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</si>
  <si>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</si>
  <si>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</si>
  <si>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</si>
  <si>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</si>
  <si>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</si>
  <si>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</si>
  <si>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</si>
  <si>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</si>
  <si>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</si>
  <si>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</si>
  <si>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</si>
  <si>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</si>
  <si>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</si>
  <si>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</si>
  <si>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</si>
  <si>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</si>
  <si>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</si>
  <si>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</si>
  <si>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</si>
  <si>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</si>
  <si>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</si>
  <si>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</si>
  <si>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</si>
  <si>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</si>
  <si>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</si>
  <si>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</si>
  <si>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</si>
  <si>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</si>
  <si>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</si>
  <si>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</si>
  <si>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</si>
  <si>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</si>
  <si>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</si>
  <si>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</si>
  <si>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</si>
  <si>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</si>
  <si>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</si>
  <si>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</si>
  <si>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</si>
  <si>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</si>
  <si>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</si>
  <si>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</si>
  <si>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</si>
  <si>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</si>
  <si>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</si>
  <si>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</si>
  <si>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</si>
  <si>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</si>
  <si>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</si>
  <si>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</si>
  <si>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</si>
  <si>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</si>
  <si>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</si>
  <si>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</si>
  <si>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</si>
  <si>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</si>
  <si>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</si>
  <si>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</si>
  <si>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</si>
  <si>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</si>
  <si>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</si>
  <si>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</si>
  <si>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</si>
  <si>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</si>
  <si>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</si>
  <si>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</si>
  <si>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</si>
  <si>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</si>
  <si>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</si>
  <si>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</si>
  <si>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</si>
  <si>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</si>
  <si>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</si>
  <si>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</si>
  <si>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</si>
  <si>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</si>
  <si>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</si>
  <si>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</si>
  <si>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</si>
  <si>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</si>
  <si>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</si>
  <si>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</si>
  <si>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</si>
  <si>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</si>
  <si>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</si>
  <si>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</si>
  <si>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</si>
  <si>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</si>
  <si>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</si>
  <si>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</si>
  <si>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</si>
  <si>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</si>
  <si>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</si>
  <si>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</si>
  <si>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</si>
  <si>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</si>
  <si>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</si>
  <si>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</si>
  <si>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</si>
  <si>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</si>
  <si>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</si>
  <si>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</si>
  <si>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</si>
  <si>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</si>
  <si>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</si>
  <si>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</si>
  <si>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</si>
  <si>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</si>
  <si>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</si>
  <si>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</si>
  <si>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</si>
  <si>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</si>
  <si>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</si>
  <si>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</si>
  <si>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</si>
  <si>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</si>
  <si>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</si>
  <si>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</si>
  <si>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</si>
  <si>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</si>
  <si>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</si>
  <si>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</si>
  <si>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</si>
  <si>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</si>
  <si>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</si>
  <si>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</si>
  <si>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</si>
  <si>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</si>
  <si>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</si>
  <si>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</si>
  <si>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</si>
  <si>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</si>
  <si>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</si>
  <si>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</si>
  <si>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</si>
  <si>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</si>
  <si>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</si>
  <si>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</si>
  <si>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</si>
  <si>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</si>
  <si>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</si>
  <si>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</si>
  <si>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</si>
  <si>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</si>
  <si>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</si>
  <si>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</si>
  <si>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</si>
  <si>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</si>
  <si>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</si>
  <si>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</si>
  <si>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</si>
  <si>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</si>
  <si>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</si>
  <si>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</si>
  <si>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</si>
  <si>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</si>
  <si>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</si>
  <si>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</si>
  <si>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</si>
  <si>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</si>
  <si>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</si>
  <si>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</si>
  <si>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</si>
  <si>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</si>
  <si>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</si>
  <si>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</si>
  <si>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</si>
  <si>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</si>
  <si>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</si>
  <si>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</si>
  <si>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</si>
  <si>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</si>
  <si>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</si>
  <si>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</si>
  <si>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</si>
  <si>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</si>
  <si>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</si>
  <si>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</si>
  <si>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</si>
  <si>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</si>
  <si>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</si>
  <si>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</si>
  <si>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</si>
  <si>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</si>
  <si>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</si>
  <si>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</si>
  <si>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</si>
  <si>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</si>
  <si>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</si>
  <si>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</si>
  <si>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</si>
  <si>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</si>
  <si>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</si>
  <si>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</si>
  <si>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</si>
  <si>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</si>
  <si>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</si>
  <si>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</si>
  <si>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</si>
  <si>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</si>
  <si>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</si>
  <si>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</si>
  <si>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</si>
  <si>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</si>
  <si>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</si>
  <si>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</si>
  <si>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</si>
  <si>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</si>
  <si>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</si>
  <si>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</si>
  <si>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</si>
  <si>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</si>
  <si>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</si>
  <si>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</si>
  <si>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</si>
  <si>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</si>
  <si>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</si>
  <si>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</si>
  <si>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</si>
  <si>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</si>
  <si>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</si>
  <si>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</si>
  <si>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</si>
  <si>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</si>
  <si>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</si>
  <si>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</si>
  <si>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</si>
  <si>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</si>
  <si>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</si>
  <si>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</si>
  <si>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</si>
  <si>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</si>
  <si>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</si>
  <si>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</si>
  <si>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</si>
  <si>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</si>
  <si>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</si>
  <si>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</si>
  <si>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</si>
  <si>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</si>
  <si>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</si>
  <si>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</si>
  <si>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</si>
  <si>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</si>
  <si>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</si>
  <si>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</si>
  <si>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</si>
  <si>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</si>
  <si>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</si>
  <si>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</si>
  <si>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</si>
  <si>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</si>
  <si>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</si>
  <si>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</si>
  <si>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</si>
  <si>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</si>
  <si>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</si>
  <si>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</si>
  <si>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</si>
  <si>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</si>
  <si>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</si>
  <si>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</si>
  <si>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</si>
  <si>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</si>
  <si>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</si>
  <si>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</si>
  <si>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</si>
  <si>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</si>
  <si>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</si>
  <si>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</si>
  <si>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</si>
  <si>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</si>
  <si>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</si>
  <si>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</si>
  <si>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</si>
  <si>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</si>
  <si>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</si>
  <si>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</si>
  <si>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</si>
  <si>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</si>
  <si>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</si>
  <si>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</si>
  <si>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</si>
  <si>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</si>
  <si>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</si>
  <si>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</si>
  <si>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</si>
  <si>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</si>
  <si>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</si>
  <si>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</si>
  <si>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</si>
  <si>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</si>
  <si>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</si>
  <si>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</si>
  <si>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</si>
  <si>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</si>
  <si>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</si>
  <si>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</si>
  <si>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</si>
  <si>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</si>
  <si>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</si>
  <si>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</si>
  <si>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</si>
  <si>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</si>
  <si>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</si>
  <si>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</si>
  <si>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</si>
  <si>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</si>
  <si>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</si>
  <si>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</si>
  <si>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</si>
  <si>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</si>
  <si>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</si>
  <si>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</si>
  <si>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</si>
  <si>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</si>
  <si>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</si>
  <si>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</si>
  <si>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</si>
  <si>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</si>
  <si>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</si>
  <si>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</si>
  <si>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</si>
  <si>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</si>
  <si>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</si>
  <si>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</si>
  <si>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</si>
  <si>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</si>
  <si>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</si>
  <si>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</si>
  <si>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</si>
  <si>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</si>
  <si>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</si>
  <si>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</si>
  <si>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</si>
  <si>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</si>
  <si>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</si>
  <si>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</si>
  <si>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</si>
  <si>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</si>
  <si>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</si>
  <si>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</si>
  <si>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</si>
  <si>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</si>
  <si>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</si>
  <si>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</si>
  <si>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</si>
  <si>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</si>
  <si>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</si>
  <si>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</si>
  <si>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</si>
  <si>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</si>
  <si>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</si>
  <si>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</si>
  <si>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</si>
  <si>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</si>
  <si>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</si>
  <si>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</si>
  <si>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</si>
  <si>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</si>
  <si>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</si>
  <si>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</si>
  <si>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</si>
  <si>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</si>
  <si>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</si>
  <si>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</si>
  <si>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</si>
  <si>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</si>
  <si>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</si>
  <si>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</si>
  <si>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</si>
  <si>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</si>
  <si>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</si>
  <si>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</si>
  <si>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</si>
  <si>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</si>
  <si>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</si>
  <si>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</si>
  <si>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</si>
  <si>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</si>
  <si>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</si>
  <si>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</si>
  <si>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</si>
  <si>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</si>
  <si>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</si>
  <si>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</si>
  <si>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</si>
  <si>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</si>
  <si>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</si>
  <si>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</si>
  <si>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</si>
  <si>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</si>
  <si>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</si>
  <si>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</si>
  <si>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</si>
  <si>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</si>
  <si>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</si>
  <si>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</si>
  <si>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</si>
  <si>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</si>
  <si>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</si>
  <si>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</si>
  <si>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</si>
  <si>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</si>
  <si>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</si>
  <si>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</si>
  <si>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</si>
  <si>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</si>
  <si>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</si>
  <si>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</si>
  <si>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</si>
  <si>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</si>
  <si>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</si>
  <si>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</si>
  <si>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</si>
  <si>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</si>
  <si>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</si>
  <si>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</si>
  <si>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</si>
  <si>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</si>
  <si>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</si>
  <si>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</si>
  <si>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</si>
  <si>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</si>
  <si>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</si>
  <si>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</si>
  <si>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</si>
  <si>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</si>
  <si>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</si>
  <si>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</si>
  <si>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</si>
  <si>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</si>
  <si>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</si>
  <si>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</si>
  <si>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</si>
  <si>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</si>
  <si>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</si>
  <si>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</si>
  <si>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</si>
  <si>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</si>
  <si>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</si>
  <si>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</si>
  <si>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</si>
  <si>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</si>
  <si>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</si>
  <si>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</si>
  <si>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</si>
  <si>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</si>
  <si>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</si>
  <si>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</si>
  <si>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</si>
  <si>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</si>
  <si>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</si>
  <si>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</si>
  <si>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</si>
  <si>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</si>
  <si>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</si>
  <si>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</si>
  <si>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</si>
  <si>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</si>
  <si>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</si>
  <si>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</si>
  <si>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</si>
  <si>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</si>
  <si>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</si>
  <si>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</si>
  <si>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</si>
  <si>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</si>
  <si>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</si>
  <si>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</si>
  <si>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</si>
  <si>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</si>
  <si>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</si>
  <si>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</si>
  <si>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</si>
  <si>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</si>
  <si>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</si>
  <si>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</si>
  <si>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</si>
  <si>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</si>
  <si>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</si>
  <si>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</si>
  <si>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</si>
  <si>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</si>
  <si>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</si>
  <si>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</si>
  <si>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</si>
  <si>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</si>
  <si>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</si>
  <si>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</si>
  <si>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</si>
  <si>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</si>
  <si>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</si>
  <si>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</si>
  <si>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</si>
  <si>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</si>
  <si>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</si>
  <si>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</si>
  <si>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</si>
  <si>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</si>
  <si>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</si>
  <si>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</si>
  <si>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</si>
  <si>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</si>
  <si>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</si>
  <si>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</si>
  <si>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</si>
  <si>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</si>
  <si>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</si>
  <si>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</si>
  <si>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</si>
  <si>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</si>
  <si>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</si>
  <si>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</si>
  <si>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</si>
  <si>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</si>
  <si>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</si>
  <si>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</si>
  <si>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</si>
  <si>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</si>
  <si>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</si>
  <si>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</si>
  <si>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</si>
  <si>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</si>
  <si>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</si>
  <si>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</si>
  <si>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</si>
  <si>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</si>
  <si>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</si>
  <si>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</si>
  <si>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</si>
  <si>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</si>
  <si>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</si>
  <si>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</si>
  <si>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</si>
  <si>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</si>
  <si>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</si>
  <si>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</si>
  <si>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</si>
  <si>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</si>
  <si>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</si>
  <si>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</si>
  <si>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</si>
  <si>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</si>
  <si>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</si>
  <si>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</si>
  <si>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</si>
  <si>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</si>
  <si>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</si>
  <si>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</si>
  <si>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</si>
  <si>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</si>
  <si>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</si>
  <si>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</si>
  <si>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</si>
  <si>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</si>
  <si>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</si>
  <si>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</si>
  <si>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</si>
  <si>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</si>
  <si>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</si>
  <si>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</si>
  <si>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</si>
  <si>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</si>
  <si>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</si>
  <si>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</si>
  <si>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</si>
  <si>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</si>
  <si>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</si>
  <si>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</si>
  <si>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</si>
  <si>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</si>
  <si>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</si>
  <si>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</si>
  <si>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</si>
  <si>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</si>
  <si>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</si>
  <si>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</si>
  <si>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</si>
  <si>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</si>
  <si>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</si>
  <si>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</si>
  <si>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</si>
  <si>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</si>
  <si>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</si>
  <si>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</si>
  <si>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</si>
  <si>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</si>
  <si>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</si>
  <si>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</si>
  <si>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</si>
  <si>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</si>
  <si>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</si>
  <si>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</si>
  <si>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</si>
  <si>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</si>
  <si>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</si>
  <si>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</si>
  <si>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</si>
  <si>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</si>
  <si>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</si>
  <si>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</si>
  <si>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</si>
  <si>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</si>
  <si>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</si>
  <si>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</si>
  <si>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</si>
  <si>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</si>
  <si>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</si>
  <si>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</si>
  <si>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</si>
  <si>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</si>
  <si>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</si>
  <si>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</si>
  <si>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</si>
  <si>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</si>
  <si>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</si>
  <si>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</si>
  <si>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</si>
  <si>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</si>
  <si>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</si>
  <si>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</si>
  <si>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</si>
  <si>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</si>
  <si>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</si>
  <si>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</si>
  <si>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</si>
  <si>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</si>
  <si>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</si>
  <si>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</si>
  <si>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</si>
  <si>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</si>
  <si>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</si>
  <si>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</si>
  <si>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</si>
  <si>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</si>
  <si>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</si>
  <si>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</si>
  <si>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</si>
  <si>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</si>
  <si>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</si>
  <si>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</si>
  <si>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</si>
  <si>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</si>
  <si>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</si>
  <si>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</si>
  <si>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</si>
  <si>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</si>
  <si>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</si>
  <si>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</si>
  <si>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</si>
  <si>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</si>
  <si>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</si>
  <si>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</si>
  <si>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</si>
  <si>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</si>
  <si>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</si>
  <si>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</si>
  <si>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</si>
  <si>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</si>
  <si>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</si>
  <si>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</si>
  <si>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</si>
  <si>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</si>
  <si>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</si>
  <si>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</si>
  <si>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</si>
  <si>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</si>
  <si>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</si>
  <si>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</si>
  <si>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</si>
  <si>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</si>
  <si>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</si>
  <si>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</si>
  <si>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</si>
  <si>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</si>
  <si>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</si>
  <si>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</si>
  <si>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</si>
  <si>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</si>
  <si>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</si>
  <si>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</si>
  <si>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</si>
  <si>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</si>
  <si>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</si>
  <si>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</si>
  <si>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</si>
  <si>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</si>
  <si>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</si>
  <si>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</si>
  <si>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</si>
  <si>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</si>
  <si>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</si>
  <si>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</si>
  <si>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</si>
  <si>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</si>
  <si>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</si>
  <si>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</si>
  <si>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</si>
  <si>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</si>
  <si>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</si>
  <si>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</si>
  <si>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</si>
  <si>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</si>
  <si>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</si>
  <si>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</si>
  <si>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</si>
  <si>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</si>
  <si>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</si>
  <si>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</si>
  <si>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</si>
  <si>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</si>
  <si>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</si>
  <si>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</si>
  <si>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</si>
  <si>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</si>
  <si>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</si>
  <si>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</si>
  <si>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</si>
  <si>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</si>
  <si>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</si>
  <si>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</si>
  <si>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</si>
  <si>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</si>
  <si>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</si>
  <si>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</si>
  <si>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</si>
  <si>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</si>
  <si>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</si>
  <si>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</si>
  <si>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</si>
  <si>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</si>
  <si>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</si>
  <si>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</si>
  <si>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</si>
  <si>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</si>
  <si>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</si>
  <si>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</si>
  <si>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</si>
  <si>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</si>
  <si>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</si>
  <si>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</si>
  <si>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</si>
  <si>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</si>
  <si>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</si>
  <si>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</si>
  <si>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</si>
  <si>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</si>
  <si>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</si>
  <si>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</si>
  <si>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</si>
  <si>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</si>
  <si>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</si>
  <si>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</si>
  <si>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</si>
  <si>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</si>
  <si>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</si>
  <si>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</si>
  <si>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</si>
  <si>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</si>
  <si>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</si>
  <si>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</si>
  <si>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</si>
  <si>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</si>
  <si>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</si>
  <si>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</si>
  <si>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</si>
  <si>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</si>
  <si>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</si>
  <si>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</si>
  <si>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</si>
  <si>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</si>
  <si>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</si>
  <si>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</si>
  <si>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</si>
  <si>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</si>
  <si>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</si>
  <si>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</si>
  <si>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</si>
  <si>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</si>
  <si>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</si>
  <si>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</si>
  <si>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</si>
  <si>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</si>
  <si>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</si>
  <si>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</si>
  <si>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</si>
  <si>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</si>
  <si>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</si>
  <si>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</si>
  <si>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</si>
  <si>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</si>
  <si>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</si>
  <si>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</si>
  <si>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</si>
  <si>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</si>
  <si>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</si>
  <si>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</si>
  <si>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</si>
  <si>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</si>
  <si>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</si>
  <si>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</si>
  <si>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</si>
  <si>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</si>
  <si>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</si>
  <si>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</si>
  <si>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</si>
  <si>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</si>
  <si>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</si>
  <si>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</si>
  <si>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</si>
  <si>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</si>
  <si>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</si>
  <si>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</si>
  <si>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</si>
  <si>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</si>
  <si>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</si>
  <si>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</si>
  <si>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</si>
  <si>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</si>
  <si>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</si>
  <si>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</si>
  <si>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</si>
  <si>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</si>
  <si>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</si>
  <si>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</si>
  <si>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</si>
  <si>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</si>
  <si>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</si>
  <si>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</si>
  <si>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</si>
  <si>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</si>
  <si>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</si>
  <si>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</si>
  <si>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</si>
  <si>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</si>
  <si>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</si>
  <si>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</si>
  <si>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</si>
  <si>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</si>
  <si>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</si>
  <si>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</si>
  <si>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</si>
  <si>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</si>
  <si>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</si>
  <si>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</si>
  <si>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</si>
  <si>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</si>
  <si>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</si>
  <si>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</si>
  <si>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</si>
  <si>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</si>
  <si>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</si>
  <si>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</si>
  <si>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</si>
  <si>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</si>
  <si>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</si>
  <si>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</si>
  <si>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</si>
  <si>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</si>
  <si>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</si>
  <si>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</si>
  <si>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</si>
  <si>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</si>
  <si>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</si>
  <si>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</si>
  <si>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</si>
  <si>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</si>
  <si>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</si>
  <si>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</si>
  <si>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</si>
  <si>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</si>
  <si>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</si>
  <si>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</si>
  <si>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</si>
  <si>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</si>
  <si>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</si>
  <si>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</si>
  <si>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</si>
  <si>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</si>
  <si>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</si>
  <si>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</si>
  <si>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</si>
  <si>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</si>
  <si>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</si>
  <si>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</si>
  <si>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</si>
  <si>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</si>
  <si>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</si>
  <si>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</si>
  <si>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</si>
  <si>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</si>
  <si>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</si>
  <si>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</si>
  <si>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</si>
  <si>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</si>
  <si>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</si>
  <si>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</si>
  <si>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</si>
  <si>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</si>
  <si>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</si>
  <si>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</si>
  <si>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</si>
  <si>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</si>
  <si>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</si>
  <si>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</si>
  <si>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</si>
  <si>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</si>
  <si>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</si>
  <si>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</si>
  <si>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</si>
  <si>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</si>
  <si>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</si>
  <si>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</si>
  <si>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</si>
  <si>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</si>
  <si>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</si>
  <si>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</si>
  <si>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</si>
  <si>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</si>
  <si>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</si>
  <si>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</si>
  <si>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</si>
  <si>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</si>
  <si>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</si>
  <si>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</si>
  <si>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</si>
  <si>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</si>
  <si>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</si>
  <si>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</si>
  <si>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</si>
  <si>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</si>
  <si>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</si>
  <si>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</si>
  <si>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</si>
  <si>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</si>
  <si>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</si>
  <si>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</si>
  <si>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</si>
  <si>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</si>
  <si>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</si>
  <si>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</si>
  <si>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</si>
  <si>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</si>
  <si>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</si>
  <si>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</si>
  <si>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</si>
  <si>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</si>
  <si>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</si>
  <si>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</si>
  <si>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</si>
  <si>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</si>
  <si>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</si>
  <si>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</si>
  <si>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</si>
  <si>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</si>
  <si>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</si>
  <si>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</si>
  <si>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</si>
  <si>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</si>
  <si>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</si>
  <si>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</si>
  <si>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</si>
  <si>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</si>
  <si>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</si>
  <si>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</si>
  <si>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</si>
  <si>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</si>
  <si>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</si>
  <si>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</si>
  <si>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</si>
  <si>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</si>
  <si>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</si>
  <si>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</si>
  <si>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</si>
  <si>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</si>
  <si>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</si>
  <si>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</si>
  <si>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</si>
  <si>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</si>
  <si>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</si>
  <si>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</si>
  <si>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</si>
  <si>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</si>
  <si>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</si>
  <si>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</si>
  <si>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</si>
  <si>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</si>
  <si>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</si>
  <si>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</si>
  <si>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</si>
  <si>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</si>
  <si>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</si>
  <si>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</si>
  <si>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</si>
  <si>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</si>
  <si>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</si>
  <si>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</si>
  <si>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</si>
  <si>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</si>
  <si>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</si>
  <si>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</si>
  <si>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</si>
  <si>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</si>
  <si>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</si>
  <si>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</si>
  <si>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</si>
  <si>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</si>
  <si>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</si>
  <si>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</si>
  <si>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</si>
  <si>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</si>
  <si>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</si>
  <si>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</si>
  <si>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</si>
  <si>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</si>
  <si>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</si>
  <si>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</si>
  <si>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</si>
  <si>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</si>
  <si>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</si>
  <si>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</si>
  <si>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</si>
  <si>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</si>
  <si>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</si>
  <si>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</si>
  <si>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</si>
  <si>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</si>
  <si>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</si>
  <si>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</si>
  <si>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</si>
  <si>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</si>
  <si>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</si>
  <si>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</si>
  <si>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</si>
  <si>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</si>
  <si>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</si>
  <si>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</si>
  <si>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</si>
  <si>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</si>
  <si>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</si>
  <si>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</si>
  <si>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</si>
  <si>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</si>
  <si>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</si>
  <si>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</si>
  <si>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</si>
  <si>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</si>
  <si>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</si>
  <si>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</si>
  <si>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</si>
  <si>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</si>
  <si>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</si>
  <si>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</si>
  <si>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</si>
  <si>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</si>
  <si>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</si>
  <si>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</si>
  <si>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</si>
  <si>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</si>
  <si>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</si>
  <si>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</si>
  <si>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</si>
  <si>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</si>
  <si>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</si>
  <si>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</si>
  <si>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</si>
  <si>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</si>
  <si>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</si>
  <si>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</si>
  <si>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</si>
  <si>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</si>
  <si>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</si>
  <si>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</si>
  <si>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</si>
  <si>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</si>
  <si>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</si>
  <si>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</si>
  <si>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</si>
  <si>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</si>
  <si>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</si>
  <si>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</si>
  <si>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</si>
  <si>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</si>
  <si>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</si>
  <si>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</si>
  <si>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</si>
  <si>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</si>
  <si>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</si>
  <si>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</si>
  <si>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</si>
  <si>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</si>
  <si>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</si>
  <si>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</si>
  <si>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</si>
  <si>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</si>
  <si>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</si>
  <si>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</si>
  <si>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</si>
  <si>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</si>
  <si>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</si>
  <si>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</si>
  <si>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</si>
  <si>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</si>
  <si>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</si>
  <si>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</si>
  <si>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</si>
  <si>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</si>
  <si>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</si>
  <si>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</si>
  <si>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</si>
  <si>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</si>
  <si>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</si>
  <si>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</si>
  <si>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</si>
  <si>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</si>
  <si>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</si>
  <si>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</si>
  <si>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</si>
  <si>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</si>
  <si>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</si>
  <si>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</si>
  <si>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</si>
  <si>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</si>
  <si>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</si>
  <si>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</si>
  <si>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</si>
  <si>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</si>
  <si>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</si>
  <si>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</si>
  <si>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</si>
  <si>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</si>
  <si>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</si>
  <si>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</si>
  <si>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</si>
  <si>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</si>
  <si>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</si>
  <si>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</si>
  <si>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</si>
  <si>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</si>
  <si>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</si>
  <si>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</si>
  <si>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</si>
  <si>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</si>
  <si>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</si>
  <si>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</si>
  <si>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</si>
  <si>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</si>
  <si>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</si>
  <si>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</si>
  <si>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</si>
  <si>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</si>
  <si>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</si>
  <si>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</si>
  <si>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</si>
  <si>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</si>
  <si>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</si>
  <si>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</si>
  <si>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</si>
  <si>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</si>
  <si>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</si>
  <si>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</si>
  <si>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</si>
  <si>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</si>
  <si>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</si>
  <si>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</si>
  <si>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</si>
  <si>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</si>
  <si>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</si>
  <si>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</si>
  <si>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</si>
  <si>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</si>
  <si>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</si>
  <si>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</si>
  <si>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</si>
  <si>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</si>
  <si>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</si>
  <si>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</si>
  <si>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</si>
  <si>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</si>
  <si>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</si>
  <si>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</si>
  <si>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</si>
  <si>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</si>
  <si>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</si>
  <si>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</si>
  <si>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</si>
  <si>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</si>
  <si>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</si>
  <si>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</si>
  <si>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</si>
  <si>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</si>
  <si>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</si>
  <si>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</si>
  <si>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</si>
  <si>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</si>
  <si>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</si>
  <si>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</si>
  <si>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</si>
  <si>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</si>
  <si>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</si>
  <si>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</si>
  <si>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</si>
  <si>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</si>
  <si>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</si>
  <si>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</si>
  <si>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</si>
  <si>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</si>
  <si>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</si>
  <si>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</si>
  <si>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</si>
  <si>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</si>
  <si>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</si>
  <si>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</si>
  <si>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</si>
  <si>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</si>
  <si>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</si>
  <si>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</si>
  <si>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</si>
  <si>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</si>
  <si>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</si>
  <si>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</si>
  <si>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</si>
  <si>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</si>
  <si>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</si>
  <si>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</si>
  <si>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</si>
  <si>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</si>
  <si>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</si>
  <si>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</si>
  <si>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</si>
  <si>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</si>
  <si>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</si>
  <si>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</si>
  <si>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</si>
  <si>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</si>
  <si>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</si>
  <si>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</si>
  <si>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</si>
  <si>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</si>
  <si>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</si>
  <si>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</si>
  <si>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</si>
  <si>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</si>
  <si>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</si>
  <si>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</si>
  <si>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</si>
  <si>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</si>
  <si>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</si>
  <si>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</si>
  <si>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</si>
  <si>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</si>
  <si>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</si>
  <si>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</si>
  <si>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</si>
  <si>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</si>
  <si>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</si>
  <si>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</si>
  <si>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</si>
  <si>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</si>
  <si>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</si>
  <si>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</si>
  <si>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</si>
  <si>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</si>
  <si>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</si>
  <si>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</si>
  <si>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</si>
  <si>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</si>
  <si>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</si>
  <si>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</si>
  <si>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</si>
  <si>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</si>
  <si>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</si>
  <si>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</si>
  <si>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</si>
  <si>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</si>
  <si>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</si>
  <si>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</si>
  <si>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</si>
  <si>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</si>
  <si>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</si>
  <si>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</si>
  <si>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</si>
  <si>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</si>
  <si>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</si>
  <si>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</si>
  <si>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</si>
  <si>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</si>
  <si>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</si>
  <si>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</si>
  <si>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</si>
  <si>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</si>
  <si>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</si>
  <si>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</si>
  <si>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</si>
  <si>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</si>
  <si>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</si>
  <si>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</si>
  <si>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</si>
  <si>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</si>
  <si>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</si>
  <si>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</si>
  <si>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</si>
  <si>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</si>
  <si>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</si>
  <si>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</si>
  <si>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</si>
  <si>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</si>
  <si>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</si>
  <si>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</si>
  <si>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</si>
  <si>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</si>
  <si>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</si>
  <si>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</si>
  <si>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</si>
  <si>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</si>
  <si>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</si>
  <si>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</si>
  <si>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</si>
  <si>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</si>
  <si>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</si>
  <si>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</si>
  <si>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</si>
  <si>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</si>
  <si>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</si>
  <si>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</si>
  <si>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</si>
  <si>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</si>
  <si>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</si>
  <si>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</si>
  <si>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</si>
  <si>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</si>
  <si>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</si>
  <si>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</si>
  <si>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</si>
  <si>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</si>
  <si>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</si>
  <si>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</si>
  <si>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</si>
  <si>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</si>
  <si>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</si>
  <si>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</si>
  <si>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</si>
  <si>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</si>
  <si>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</si>
  <si>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</si>
  <si>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</si>
  <si>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</si>
  <si>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</si>
  <si>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</si>
  <si>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</si>
  <si>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</si>
  <si>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</si>
  <si>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</si>
  <si>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</si>
  <si>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</si>
  <si>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</si>
  <si>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</si>
  <si>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</si>
  <si>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</si>
  <si>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</si>
  <si>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</si>
  <si>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</si>
  <si>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</si>
  <si>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</si>
  <si>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</si>
  <si>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</si>
  <si>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</si>
  <si>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</si>
  <si>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</si>
  <si>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</si>
  <si>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</si>
  <si>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</si>
  <si>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</si>
  <si>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</si>
  <si>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</si>
  <si>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</si>
  <si>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</si>
  <si>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</si>
  <si>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</si>
  <si>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</si>
  <si>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</si>
  <si>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</si>
  <si>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</si>
  <si>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</si>
  <si>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</si>
  <si>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</si>
  <si>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</si>
  <si>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</si>
  <si>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</si>
  <si>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</si>
  <si>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</si>
  <si>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</si>
  <si>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</si>
  <si>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</si>
  <si>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</si>
  <si>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</si>
  <si>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</si>
  <si>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</si>
  <si>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</si>
  <si>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</si>
  <si>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</si>
  <si>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</si>
  <si>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</si>
  <si>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</si>
  <si>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</si>
  <si>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</si>
  <si>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</si>
  <si>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</si>
  <si>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</si>
  <si>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</si>
  <si>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</si>
  <si>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</si>
  <si>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</si>
  <si>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</si>
  <si>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</si>
  <si>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</si>
  <si>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</si>
  <si>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</si>
  <si>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</si>
  <si>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</si>
  <si>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</si>
  <si>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</si>
  <si>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</si>
  <si>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</si>
  <si>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</si>
  <si>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</si>
  <si>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</si>
  <si>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</si>
  <si>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</si>
  <si>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</si>
  <si>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</si>
  <si>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</si>
  <si>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</si>
  <si>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</si>
  <si>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</si>
  <si>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</si>
  <si>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</si>
  <si>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</si>
  <si>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</si>
  <si>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</si>
  <si>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</si>
  <si>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</si>
  <si>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</si>
  <si>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</si>
  <si>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</si>
  <si>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</si>
  <si>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</si>
  <si>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</si>
  <si>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</si>
  <si>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</si>
  <si>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</si>
  <si>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</si>
  <si>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</si>
  <si>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</si>
  <si>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</si>
  <si>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</si>
  <si>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</si>
  <si>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</si>
  <si>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</si>
  <si>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</si>
  <si>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</si>
  <si>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</si>
  <si>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</si>
  <si>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</si>
  <si>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</si>
  <si>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</si>
  <si>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</si>
  <si>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</si>
  <si>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</si>
  <si>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</si>
  <si>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</si>
  <si>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</si>
  <si>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</si>
  <si>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</si>
  <si>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</si>
  <si>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</si>
  <si>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</si>
  <si>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</si>
  <si>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</si>
  <si>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</si>
  <si>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</si>
  <si>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</si>
  <si>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</si>
  <si>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</si>
  <si>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</si>
  <si>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</si>
  <si>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</si>
  <si>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</si>
  <si>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</si>
  <si>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</si>
  <si>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</si>
  <si>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</si>
  <si>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</si>
  <si>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</si>
  <si>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</si>
  <si>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</si>
  <si>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</si>
  <si>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</si>
  <si>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</si>
  <si>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</si>
  <si>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</si>
  <si>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</si>
  <si>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</si>
  <si>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</si>
  <si>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</si>
  <si>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</si>
  <si>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</si>
  <si>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</si>
  <si>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</si>
  <si>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</si>
  <si>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</si>
  <si>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</si>
  <si>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</si>
  <si>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</si>
  <si>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</si>
  <si>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</si>
  <si>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</si>
  <si>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</si>
  <si>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</si>
  <si>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</si>
  <si>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</si>
  <si>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</si>
  <si>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</si>
  <si>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</si>
  <si>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</si>
  <si>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</si>
  <si>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</si>
  <si>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</si>
  <si>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</si>
  <si>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</si>
  <si>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</si>
  <si>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</si>
  <si>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</si>
  <si>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</si>
  <si>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</si>
  <si>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</si>
  <si>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</si>
  <si>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</si>
  <si>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</si>
  <si>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</si>
  <si>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</si>
  <si>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</si>
  <si>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</si>
  <si>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</si>
  <si>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</si>
  <si>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</si>
  <si>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</si>
  <si>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</si>
  <si>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</si>
  <si>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</si>
  <si>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</si>
  <si>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</si>
  <si>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</si>
  <si>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</si>
  <si>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</si>
  <si>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</si>
  <si>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</si>
  <si>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</si>
  <si>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</si>
  <si>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</si>
  <si>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</si>
  <si>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</si>
  <si>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</si>
  <si>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</si>
  <si>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</si>
  <si>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</si>
  <si>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</si>
  <si>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</si>
  <si>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</si>
  <si>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</si>
  <si>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</si>
  <si>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</si>
  <si>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</si>
  <si>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</si>
  <si>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</si>
  <si>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</si>
  <si>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</si>
  <si>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</si>
  <si>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</si>
  <si>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</si>
  <si>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</si>
  <si>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</si>
  <si>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</si>
  <si>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</si>
  <si>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</si>
  <si>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</si>
  <si>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</si>
  <si>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</si>
  <si>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</si>
  <si>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</si>
  <si>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</si>
  <si>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</si>
  <si>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</si>
  <si>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</si>
  <si>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</si>
  <si>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</si>
  <si>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</si>
  <si>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</si>
  <si>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</si>
  <si>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</si>
  <si>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</si>
  <si>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</si>
  <si>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</si>
  <si>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</si>
  <si>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</si>
  <si>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</si>
  <si>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</si>
  <si>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</si>
  <si>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</si>
  <si>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</si>
  <si>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</si>
  <si>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</si>
  <si>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</si>
  <si>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</si>
  <si>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</si>
  <si>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</si>
  <si>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</si>
  <si>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</si>
  <si>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</si>
  <si>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</si>
  <si>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</si>
  <si>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</si>
  <si>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</si>
  <si>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</si>
  <si>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</si>
  <si>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</si>
  <si>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</si>
  <si>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</si>
  <si>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</si>
  <si>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</si>
  <si>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</si>
  <si>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</si>
  <si>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</si>
  <si>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</si>
  <si>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</si>
  <si>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</si>
  <si>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</si>
  <si>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</si>
  <si>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</si>
  <si>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</si>
  <si>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</si>
  <si>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</si>
  <si>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</si>
  <si>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</si>
  <si>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</si>
  <si>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</si>
  <si>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</si>
  <si>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</si>
  <si>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</si>
  <si>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</si>
  <si>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</si>
  <si>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</si>
  <si>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</si>
  <si>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</si>
  <si>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</si>
  <si>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</si>
  <si>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</si>
  <si>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</si>
  <si>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</si>
  <si>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</si>
  <si>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</si>
  <si>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</si>
  <si>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</si>
  <si>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</si>
  <si>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</si>
  <si>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</si>
  <si>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</si>
  <si>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</si>
  <si>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</si>
  <si>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</si>
  <si>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</si>
  <si>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</si>
  <si>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</si>
  <si>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</si>
  <si>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</si>
  <si>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</si>
  <si>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</si>
  <si>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</si>
  <si>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</si>
  <si>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</si>
  <si>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</si>
  <si>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</si>
  <si>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</si>
  <si>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</si>
  <si>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</si>
  <si>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</si>
  <si>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</si>
  <si>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</si>
  <si>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</si>
  <si>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</si>
  <si>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</si>
  <si>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</si>
  <si>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</si>
  <si>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</si>
  <si>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</si>
  <si>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</si>
  <si>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</si>
  <si>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</si>
  <si>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</si>
  <si>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</si>
  <si>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</si>
  <si>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</si>
  <si>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</si>
  <si>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</si>
  <si>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</si>
  <si>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</si>
  <si>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</si>
  <si>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</si>
  <si>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</si>
  <si>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</si>
  <si>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</si>
  <si>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</si>
  <si>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</si>
  <si>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</si>
  <si>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</si>
  <si>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</si>
  <si>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</si>
  <si>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</si>
  <si>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</si>
  <si>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</si>
  <si>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</si>
  <si>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</si>
  <si>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</si>
  <si>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</si>
  <si>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</si>
  <si>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</si>
  <si>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</si>
  <si>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</si>
  <si>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</si>
  <si>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</si>
  <si>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</si>
  <si>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</si>
  <si>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</si>
  <si>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</si>
  <si>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</si>
  <si>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</si>
  <si>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</si>
  <si>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</si>
  <si>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</si>
  <si>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</si>
  <si>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</si>
  <si>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</si>
  <si>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</si>
  <si>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</si>
  <si>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</si>
  <si>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</si>
  <si>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</si>
  <si>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</si>
  <si>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</si>
  <si>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</si>
  <si>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</si>
  <si>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</si>
  <si>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</si>
  <si>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</si>
  <si>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</si>
  <si>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</si>
  <si>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</si>
  <si>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</si>
  <si>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</si>
  <si>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</si>
  <si>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</si>
  <si>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</si>
  <si>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</si>
  <si>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</si>
  <si>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</si>
  <si>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</si>
  <si>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</si>
  <si>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</si>
  <si>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</si>
  <si>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</si>
  <si>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</si>
  <si>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</si>
  <si>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</si>
  <si>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</si>
  <si>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</si>
  <si>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</si>
  <si>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</si>
  <si>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</si>
  <si>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</si>
  <si>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</si>
  <si>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</si>
  <si>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</si>
  <si>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</si>
  <si>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</si>
  <si>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</si>
  <si>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</si>
  <si>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</si>
  <si>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</si>
  <si>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</si>
  <si>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</si>
  <si>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</si>
  <si>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</si>
  <si>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</si>
  <si>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</si>
  <si>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</si>
  <si>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</si>
  <si>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</si>
  <si>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</si>
  <si>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</si>
  <si>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</si>
  <si>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</si>
  <si>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</si>
  <si>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</si>
  <si>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</si>
  <si>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</si>
  <si>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</si>
  <si>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</si>
  <si>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</si>
  <si>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</si>
  <si>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</si>
  <si>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</si>
  <si>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</si>
  <si>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</si>
  <si>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</si>
  <si>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</si>
  <si>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</si>
  <si>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</si>
  <si>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</si>
  <si>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</si>
  <si>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</si>
  <si>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</si>
  <si>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</si>
  <si>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</si>
  <si>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</si>
  <si>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</si>
  <si>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</si>
  <si>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</si>
  <si>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</si>
  <si>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</si>
  <si>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</si>
  <si>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</si>
  <si>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</si>
  <si>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</si>
  <si>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</si>
  <si>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</si>
  <si>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</si>
  <si>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</si>
  <si>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</si>
  <si>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</si>
  <si>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</si>
  <si>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</si>
  <si>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</si>
  <si>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</si>
  <si>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</si>
  <si>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</si>
  <si>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</si>
  <si>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</si>
  <si>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</si>
  <si>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</si>
  <si>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</si>
  <si>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</si>
  <si>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</si>
  <si>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</si>
  <si>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</si>
  <si>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</si>
  <si>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</si>
  <si>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</si>
  <si>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</si>
  <si>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</si>
  <si>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</si>
  <si>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</si>
  <si>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</si>
  <si>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</si>
  <si>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</si>
  <si>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</si>
  <si>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</si>
  <si>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</si>
  <si>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</si>
  <si>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</si>
  <si>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</si>
  <si>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</si>
  <si>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</si>
  <si>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</si>
  <si>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</si>
  <si>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</si>
  <si>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</si>
  <si>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</si>
  <si>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</si>
  <si>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</si>
  <si>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</si>
  <si>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</si>
  <si>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</si>
  <si>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</si>
  <si>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</si>
  <si>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</si>
  <si>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</si>
  <si>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</si>
  <si>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</si>
  <si>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</si>
  <si>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</si>
  <si>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</si>
  <si>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</si>
  <si>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</si>
  <si>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</si>
  <si>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</si>
  <si>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</si>
  <si>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</si>
  <si>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</si>
  <si>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</si>
  <si>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</si>
  <si>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</si>
  <si>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</si>
  <si>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</si>
  <si>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</si>
  <si>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</si>
  <si>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</si>
  <si>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</si>
  <si>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</si>
  <si>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</si>
  <si>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</si>
  <si>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</si>
  <si>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</si>
  <si>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</si>
  <si>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</si>
  <si>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</si>
  <si>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</si>
  <si>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</si>
  <si>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</si>
  <si>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</si>
  <si>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</si>
  <si>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</si>
  <si>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</si>
  <si>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</si>
  <si>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</si>
  <si>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</si>
  <si>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</si>
  <si>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</si>
  <si>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</si>
  <si>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</si>
  <si>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</si>
  <si>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</si>
  <si>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</si>
  <si>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</si>
  <si>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</si>
  <si>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</si>
  <si>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</si>
  <si>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</si>
  <si>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</si>
  <si>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</si>
  <si>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</si>
  <si>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</si>
  <si>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</si>
  <si>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</si>
  <si>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</si>
  <si>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</si>
  <si>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</si>
  <si>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</si>
  <si>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</si>
  <si>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</si>
  <si>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</si>
  <si>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</si>
  <si>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</si>
  <si>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</si>
  <si>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</si>
  <si>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</si>
  <si>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</si>
  <si>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</si>
  <si>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</si>
  <si>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</si>
  <si>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</si>
  <si>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</si>
  <si>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</si>
  <si>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</si>
  <si>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</si>
  <si>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</si>
  <si>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</si>
  <si>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</si>
  <si>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</si>
  <si>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</si>
  <si>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</si>
  <si>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</si>
  <si>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</si>
  <si>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</si>
  <si>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</si>
  <si>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</si>
  <si>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</si>
  <si>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</si>
  <si>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</si>
  <si>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</si>
  <si>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</si>
  <si>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</si>
  <si>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</si>
  <si>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</si>
  <si>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</si>
  <si>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</si>
  <si>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</si>
  <si>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</si>
  <si>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</si>
  <si>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</si>
  <si>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</si>
  <si>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</si>
  <si>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</si>
  <si>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</si>
  <si>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</si>
  <si>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</si>
  <si>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</si>
  <si>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</si>
  <si>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</si>
  <si>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</si>
  <si>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</si>
  <si>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</si>
  <si>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</si>
  <si>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</si>
  <si>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</si>
  <si>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</si>
  <si>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</si>
  <si>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</si>
  <si>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</si>
  <si>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</si>
  <si>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</si>
  <si>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</si>
  <si>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</si>
  <si>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</si>
  <si>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</si>
  <si>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</si>
  <si>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</si>
  <si>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</si>
  <si>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</si>
  <si>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</si>
  <si>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</si>
  <si>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</si>
  <si>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</si>
  <si>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</si>
  <si>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</si>
  <si>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</si>
  <si>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</si>
  <si>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</si>
  <si>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</si>
  <si>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</si>
  <si>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</si>
  <si>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</si>
  <si>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</si>
  <si>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</si>
  <si>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</si>
  <si>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</si>
  <si>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</si>
  <si>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</si>
  <si>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</si>
  <si>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</si>
  <si>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</si>
  <si>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</si>
  <si>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</si>
  <si>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</si>
  <si>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</si>
  <si>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</si>
  <si>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</si>
  <si>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</si>
  <si>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</si>
  <si>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</si>
  <si>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</si>
  <si>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</si>
  <si>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</si>
  <si>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</si>
  <si>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</si>
  <si>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</si>
  <si>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</si>
  <si>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</si>
  <si>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</si>
  <si>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</si>
  <si>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</si>
  <si>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</si>
  <si>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</si>
  <si>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</si>
  <si>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</si>
  <si>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</si>
  <si>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</si>
  <si>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</si>
  <si>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</si>
  <si>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</si>
  <si>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</si>
  <si>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</si>
  <si>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</si>
  <si>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</si>
  <si>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</si>
  <si>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</si>
  <si>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</si>
  <si>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</si>
  <si>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</si>
  <si>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</si>
  <si>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</si>
  <si>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</si>
  <si>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</si>
  <si>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</si>
  <si>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</si>
  <si>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</si>
  <si>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</si>
  <si>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</si>
  <si>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</si>
  <si>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</si>
  <si>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</si>
  <si>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</si>
  <si>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</si>
  <si>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</si>
  <si>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</si>
  <si>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</si>
  <si>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</si>
  <si>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</si>
  <si>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</si>
  <si>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</si>
  <si>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</si>
  <si>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</si>
  <si>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</si>
  <si>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</si>
  <si>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</si>
  <si>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</si>
  <si>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</si>
  <si>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</si>
  <si>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</si>
  <si>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</si>
  <si>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</si>
  <si>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</si>
  <si>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</si>
  <si>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</si>
  <si>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</si>
  <si>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</si>
  <si>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</si>
  <si>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</si>
  <si>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</si>
  <si>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</si>
  <si>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</si>
  <si>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</si>
  <si>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</si>
  <si>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</si>
  <si>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</si>
  <si>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</si>
  <si>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</si>
  <si>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</si>
  <si>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</si>
  <si>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</si>
  <si>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</si>
  <si>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</si>
  <si>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</si>
  <si>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</si>
  <si>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</si>
  <si>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</si>
  <si>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</si>
  <si>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</si>
  <si>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</si>
  <si>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</si>
  <si>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</si>
  <si>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</si>
  <si>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</si>
  <si>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</si>
  <si>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</si>
  <si>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</si>
  <si>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</si>
  <si>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</si>
  <si>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</si>
  <si>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</si>
  <si>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</si>
  <si>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</si>
  <si>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</si>
  <si>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</si>
  <si>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</si>
  <si>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</si>
  <si>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</si>
  <si>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</si>
  <si>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</si>
  <si>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</si>
  <si>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</si>
  <si>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</si>
  <si>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</si>
  <si>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</si>
  <si>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</si>
  <si>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</si>
  <si>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</si>
  <si>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</si>
  <si>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</si>
  <si>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</si>
  <si>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</si>
  <si>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</si>
  <si>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</si>
  <si>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</si>
  <si>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</si>
  <si>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</si>
  <si>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</si>
  <si>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</si>
  <si>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</si>
  <si>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</si>
  <si>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</si>
  <si>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</si>
  <si>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</si>
  <si>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</si>
  <si>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</si>
  <si>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</si>
  <si>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</si>
  <si>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</si>
  <si>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</si>
  <si>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</si>
  <si>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</si>
  <si>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</si>
  <si>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</si>
  <si>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</si>
  <si>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</si>
  <si>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</si>
  <si>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</si>
  <si>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</si>
  <si>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</si>
  <si>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</si>
  <si>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</si>
  <si>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</si>
  <si>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</si>
  <si>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</si>
  <si>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</si>
  <si>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</si>
  <si>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</si>
  <si>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</si>
  <si>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</si>
  <si>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</si>
  <si>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</si>
  <si>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</si>
  <si>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</si>
  <si>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</si>
  <si>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</si>
  <si>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</si>
  <si>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</si>
  <si>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</si>
  <si>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</si>
  <si>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</si>
  <si>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</si>
  <si>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</si>
  <si>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</si>
  <si>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</si>
  <si>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</si>
  <si>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</si>
  <si>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</si>
  <si>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</si>
  <si>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</si>
  <si>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</si>
  <si>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</si>
  <si>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</si>
  <si>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</si>
  <si>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</si>
  <si>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</si>
  <si>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</si>
  <si>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</si>
  <si>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</si>
  <si>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</si>
  <si>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</si>
  <si>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</si>
  <si>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</si>
  <si>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</si>
  <si>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</si>
  <si>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</si>
  <si>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</si>
  <si>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</si>
  <si>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</si>
  <si>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</si>
  <si>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</si>
  <si>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</si>
  <si>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</si>
  <si>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</si>
  <si>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</si>
  <si>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</si>
  <si>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</si>
  <si>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</si>
  <si>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</si>
  <si>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</si>
  <si>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</si>
  <si>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</si>
  <si>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</si>
  <si>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</si>
  <si>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</si>
  <si>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</si>
  <si>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</si>
  <si>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</si>
  <si>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</si>
  <si>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</si>
  <si>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</si>
  <si>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</si>
  <si>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</si>
  <si>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</si>
  <si>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</si>
  <si>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</si>
  <si>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</si>
  <si>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</si>
  <si>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</si>
  <si>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</si>
  <si>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</si>
  <si>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</si>
  <si>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</si>
  <si>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</si>
  <si>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</si>
  <si>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</si>
  <si>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</si>
  <si>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</si>
  <si>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</si>
  <si>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</si>
  <si>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</si>
  <si>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</si>
  <si>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</si>
  <si>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</si>
  <si>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</si>
  <si>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</si>
  <si>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</si>
  <si>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</si>
  <si>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</si>
  <si>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</si>
  <si>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</si>
  <si>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</si>
  <si>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</si>
  <si>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</si>
  <si>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</si>
  <si>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</si>
  <si>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</si>
  <si>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</si>
  <si>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</si>
  <si>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</si>
  <si>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</si>
  <si>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</si>
  <si>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</si>
  <si>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</si>
  <si>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</si>
  <si>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</si>
  <si>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</si>
  <si>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</si>
  <si>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</si>
  <si>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</si>
  <si>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</si>
  <si>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</si>
  <si>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</si>
  <si>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</si>
  <si>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</si>
  <si>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</si>
  <si>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</si>
  <si>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</si>
  <si>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</si>
  <si>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</si>
  <si>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</si>
  <si>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</si>
  <si>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</si>
  <si>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</si>
  <si>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</si>
  <si>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</si>
  <si>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</si>
  <si>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</si>
  <si>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</si>
  <si>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</si>
  <si>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</si>
  <si>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</si>
  <si>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</si>
  <si>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</si>
  <si>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</si>
  <si>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</si>
  <si>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</si>
  <si>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</si>
  <si>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</si>
  <si>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</si>
  <si>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</si>
  <si>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</si>
  <si>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</si>
  <si>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</si>
  <si>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</si>
  <si>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</si>
  <si>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</si>
  <si>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</si>
  <si>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</si>
  <si>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</si>
  <si>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</si>
  <si>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</si>
  <si>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</si>
  <si>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</si>
  <si>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</si>
  <si>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</si>
  <si>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</si>
  <si>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</si>
  <si>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</si>
  <si>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</si>
  <si>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</si>
  <si>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</si>
  <si>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</si>
  <si>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</si>
  <si>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</si>
  <si>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</si>
  <si>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</si>
  <si>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</si>
  <si>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</si>
  <si>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</si>
  <si>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</si>
  <si>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</si>
  <si>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</si>
  <si>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</si>
  <si>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</si>
  <si>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</si>
  <si>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</si>
  <si>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</si>
  <si>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</si>
  <si>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</si>
  <si>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</si>
  <si>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</si>
  <si>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</si>
  <si>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</si>
  <si>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</si>
  <si>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</si>
  <si>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</si>
  <si>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</si>
  <si>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</si>
  <si>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</si>
  <si>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</si>
  <si>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</si>
  <si>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</si>
  <si>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</si>
  <si>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</si>
  <si>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</si>
  <si>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</si>
  <si>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</si>
  <si>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</si>
  <si>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</si>
  <si>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</si>
  <si>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</si>
  <si>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</si>
  <si>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</si>
  <si>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</si>
  <si>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</si>
  <si>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</si>
  <si>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</si>
  <si>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</si>
  <si>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</si>
  <si>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</si>
  <si>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</si>
  <si>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</si>
  <si>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</si>
  <si>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</si>
  <si>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</si>
  <si>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</si>
  <si>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</si>
  <si>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</si>
  <si>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</si>
  <si>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</si>
  <si>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</si>
  <si>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</si>
  <si>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</si>
  <si>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</si>
  <si>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</si>
  <si>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</si>
  <si>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</si>
  <si>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</si>
  <si>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</si>
  <si>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</si>
  <si>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</si>
  <si>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</si>
  <si>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</si>
  <si>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</si>
  <si>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</si>
  <si>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</si>
  <si>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</si>
  <si>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</si>
  <si>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</si>
  <si>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</si>
  <si>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</si>
  <si>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</si>
  <si>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</si>
  <si>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</si>
  <si>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</si>
  <si>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</si>
  <si>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</si>
  <si>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</si>
  <si>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</si>
  <si>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</si>
  <si>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</si>
  <si>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</si>
  <si>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</si>
  <si>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</si>
  <si>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</si>
  <si>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</si>
  <si>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</si>
  <si>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</si>
  <si>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</si>
  <si>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</si>
  <si>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</si>
  <si>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</si>
  <si>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</si>
  <si>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</si>
  <si>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</si>
  <si>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</si>
  <si>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</si>
  <si>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</si>
  <si>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</si>
  <si>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</si>
  <si>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</si>
  <si>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</si>
  <si>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</si>
  <si>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</si>
  <si>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</si>
  <si>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</si>
  <si>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</si>
  <si>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</si>
  <si>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</si>
  <si>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</si>
  <si>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</si>
  <si>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</si>
  <si>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</si>
  <si>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</si>
  <si>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</si>
  <si>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</si>
  <si>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</si>
  <si>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</si>
  <si>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</si>
  <si>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</si>
  <si>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</si>
  <si>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</si>
  <si>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</si>
  <si>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</si>
  <si>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</si>
  <si>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</si>
  <si>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</si>
  <si>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</si>
  <si>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</si>
  <si>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</si>
  <si>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</si>
  <si>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</si>
  <si>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</si>
  <si>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</si>
  <si>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</si>
  <si>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</si>
  <si>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</si>
  <si>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</si>
  <si>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</si>
  <si>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</si>
  <si>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</si>
  <si>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</si>
  <si>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</si>
  <si>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</si>
  <si>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</si>
  <si>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</si>
  <si>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</si>
  <si>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</si>
  <si>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</si>
  <si>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</si>
  <si>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</si>
  <si>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</si>
  <si>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</si>
  <si>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</si>
  <si>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</si>
  <si>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</si>
  <si>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</si>
  <si>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</si>
  <si>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</si>
  <si>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</si>
  <si>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</si>
  <si>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</si>
  <si>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</si>
  <si>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</si>
  <si>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</si>
  <si>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</si>
  <si>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</si>
  <si>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</si>
  <si>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</si>
  <si>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</si>
  <si>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</si>
  <si>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</si>
  <si>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</si>
  <si>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</si>
  <si>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</si>
  <si>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</si>
  <si>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</si>
  <si>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</si>
  <si>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</si>
  <si>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</si>
  <si>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</si>
  <si>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</si>
  <si>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</si>
  <si>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</si>
  <si>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</si>
  <si>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</si>
  <si>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</si>
  <si>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</si>
  <si>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</si>
  <si>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</si>
  <si>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</si>
  <si>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</si>
  <si>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</si>
  <si>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</si>
  <si>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</si>
  <si>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</si>
  <si>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</si>
  <si>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</si>
  <si>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</si>
  <si>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</si>
  <si>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</si>
  <si>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</si>
  <si>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</si>
  <si>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</si>
  <si>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</si>
  <si>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</si>
  <si>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</si>
  <si>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</si>
  <si>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</si>
  <si>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</si>
  <si>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</si>
  <si>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</si>
  <si>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</si>
  <si>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</si>
  <si>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</si>
  <si>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</si>
  <si>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</si>
  <si>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</si>
  <si>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</si>
  <si>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</si>
  <si>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</si>
  <si>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</si>
  <si>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</si>
  <si>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</si>
  <si>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</si>
  <si>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</si>
  <si>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</si>
  <si>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</si>
  <si>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</si>
  <si>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</si>
  <si>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</si>
  <si>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</si>
  <si>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</si>
  <si>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</si>
  <si>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</si>
  <si>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</si>
  <si>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</si>
  <si>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</si>
  <si>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</si>
  <si>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</si>
  <si>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</si>
  <si>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</si>
  <si>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</si>
  <si>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</si>
  <si>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</si>
  <si>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</si>
  <si>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</si>
  <si>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</si>
  <si>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</si>
  <si>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</si>
  <si>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</si>
  <si>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</si>
  <si>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</si>
  <si>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</si>
  <si>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</si>
  <si>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</si>
  <si>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</si>
  <si>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</si>
  <si>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</si>
  <si>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</si>
  <si>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</si>
  <si>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</si>
  <si>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</si>
  <si>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</si>
  <si>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</si>
  <si>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</si>
  <si>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</si>
  <si>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</si>
  <si>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</si>
  <si>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</si>
  <si>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</si>
  <si>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</si>
  <si>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</si>
  <si>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</si>
  <si>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</si>
  <si>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</si>
  <si>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</si>
  <si>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</si>
  <si>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</si>
  <si>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</si>
  <si>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</si>
  <si>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</si>
  <si>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</si>
  <si>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</si>
  <si>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</si>
  <si>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</si>
  <si>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</si>
  <si>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</si>
  <si>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</si>
  <si>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</si>
  <si>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</si>
  <si>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</si>
  <si>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</si>
  <si>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</si>
  <si>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</si>
  <si>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</si>
  <si>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</si>
  <si>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</si>
  <si>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</si>
  <si>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</si>
  <si>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</si>
  <si>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</si>
  <si>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</si>
  <si>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</si>
  <si>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</si>
  <si>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</si>
  <si>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</si>
  <si>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</si>
  <si>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</si>
  <si>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</si>
  <si>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</si>
  <si>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</si>
  <si>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</si>
  <si>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</si>
  <si>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</si>
  <si>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</si>
  <si>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</si>
  <si>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</si>
  <si>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</si>
  <si>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</si>
  <si>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</si>
  <si>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</si>
  <si>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</si>
  <si>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</si>
  <si>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</si>
  <si>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</si>
  <si>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</si>
  <si>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</si>
  <si>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</si>
  <si>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</si>
  <si>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</si>
  <si>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</si>
  <si>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</si>
  <si>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</si>
  <si>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</si>
  <si>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</si>
  <si>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</si>
  <si>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</si>
  <si>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</si>
  <si>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</si>
  <si>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</si>
  <si>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</si>
  <si>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</si>
  <si>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</si>
  <si>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</si>
  <si>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</si>
  <si>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</si>
  <si>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</si>
  <si>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</si>
  <si>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</si>
  <si>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</si>
  <si>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</si>
  <si>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</si>
  <si>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</si>
  <si>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</si>
  <si>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</si>
  <si>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</si>
  <si>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</si>
  <si>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</si>
  <si>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</si>
  <si>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</si>
  <si>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</si>
  <si>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</si>
  <si>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</si>
  <si>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</si>
  <si>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</si>
  <si>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</si>
  <si>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</si>
  <si>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</si>
  <si>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</si>
  <si>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</si>
  <si>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</si>
  <si>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</si>
  <si>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</si>
  <si>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</si>
  <si>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</si>
  <si>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</si>
  <si>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</si>
  <si>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</si>
  <si>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</si>
  <si>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</si>
  <si>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</si>
  <si>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</si>
  <si>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</si>
  <si>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</si>
  <si>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</si>
  <si>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</si>
  <si>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</si>
  <si>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</si>
  <si>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</si>
  <si>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</si>
  <si>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</si>
  <si>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</si>
  <si>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</si>
  <si>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</si>
  <si>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</si>
  <si>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</si>
  <si>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</si>
  <si>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</si>
  <si>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</si>
  <si>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</si>
  <si>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</si>
  <si>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</si>
  <si>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</si>
  <si>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</si>
  <si>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</si>
  <si>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</si>
  <si>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</si>
  <si>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</si>
  <si>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</si>
  <si>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</si>
  <si>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</si>
  <si>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</si>
  <si>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</si>
  <si>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</si>
  <si>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</si>
  <si>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</si>
  <si>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</si>
  <si>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</si>
  <si>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</si>
  <si>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</si>
  <si>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</si>
  <si>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</si>
  <si>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</si>
  <si>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</si>
  <si>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</si>
  <si>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</si>
  <si>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</si>
  <si>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</si>
  <si>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</si>
  <si>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</si>
  <si>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</si>
  <si>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</si>
  <si>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</si>
  <si>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</si>
  <si>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</si>
  <si>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</si>
  <si>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</si>
  <si>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</si>
  <si>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</si>
  <si>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</si>
  <si>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</si>
  <si>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</si>
  <si>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</si>
  <si>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</si>
  <si>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</si>
  <si>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</si>
  <si>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</si>
  <si>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</si>
  <si>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</si>
  <si>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</si>
  <si>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</si>
  <si>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</si>
  <si>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</si>
  <si>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</si>
  <si>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</si>
  <si>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</si>
  <si>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</si>
  <si>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</si>
  <si>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</si>
  <si>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</si>
  <si>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</si>
  <si>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</si>
  <si>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</si>
  <si>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</si>
  <si>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</si>
  <si>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</si>
  <si>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</si>
  <si>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</si>
  <si>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</si>
  <si>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</si>
  <si>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</si>
  <si>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</si>
  <si>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</si>
  <si>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</si>
  <si>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</si>
  <si>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</si>
  <si>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</si>
  <si>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</si>
  <si>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</si>
  <si>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</si>
  <si>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</si>
  <si>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</si>
  <si>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</si>
  <si>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</si>
  <si>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</si>
  <si>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</si>
  <si>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</si>
  <si>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</si>
  <si>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</si>
  <si>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</si>
  <si>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</si>
  <si>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</si>
  <si>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</si>
  <si>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</si>
  <si>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</si>
  <si>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</si>
  <si>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</si>
  <si>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</si>
  <si>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</si>
  <si>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</si>
  <si>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</si>
  <si>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</si>
  <si>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</si>
  <si>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</si>
  <si>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</si>
  <si>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</si>
  <si>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</si>
  <si>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</si>
  <si>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</si>
  <si>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</si>
  <si>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</si>
  <si>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</si>
  <si>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</si>
  <si>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</si>
  <si>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</si>
  <si>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</si>
  <si>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</si>
  <si>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</si>
  <si>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</si>
  <si>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</si>
  <si>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</si>
  <si>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</si>
  <si>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</si>
  <si>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</si>
  <si>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</si>
  <si>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</si>
  <si>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</si>
  <si>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</si>
  <si>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</si>
  <si>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</si>
  <si>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</si>
  <si>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</si>
  <si>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</si>
  <si>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</si>
  <si>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</si>
  <si>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</si>
  <si>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</si>
  <si>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</si>
  <si>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</si>
  <si>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</si>
  <si>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</si>
  <si>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</si>
  <si>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</si>
  <si>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</si>
  <si>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</si>
  <si>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</si>
  <si>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</si>
  <si>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</si>
  <si>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</si>
  <si>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</si>
  <si>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</si>
  <si>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</si>
  <si>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</si>
  <si>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</si>
  <si>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</si>
  <si>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</si>
  <si>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</si>
  <si>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</si>
  <si>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</si>
  <si>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</si>
  <si>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</si>
  <si>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</si>
  <si>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</si>
  <si>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</si>
  <si>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</si>
  <si>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</si>
  <si>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</si>
  <si>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</si>
  <si>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</si>
  <si>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</si>
  <si>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</si>
  <si>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</si>
  <si>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</si>
  <si>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</si>
  <si>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</si>
  <si>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</si>
  <si>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</si>
  <si>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</si>
  <si>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</si>
  <si>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</si>
  <si>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</si>
  <si>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</si>
  <si>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</si>
  <si>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</si>
  <si>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</si>
  <si>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</si>
  <si>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</si>
  <si>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</si>
  <si>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</si>
  <si>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</si>
  <si>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</si>
  <si>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</si>
  <si>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</si>
  <si>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</si>
  <si>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</si>
  <si>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</si>
  <si>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</si>
  <si>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</si>
  <si>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</si>
  <si>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</si>
  <si>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</si>
  <si>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</si>
  <si>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</si>
  <si>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</si>
  <si>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</si>
  <si>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</si>
  <si>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</si>
  <si>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</si>
  <si>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</si>
  <si>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</si>
  <si>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</si>
  <si>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</si>
  <si>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</si>
  <si>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</si>
  <si>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</si>
  <si>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</si>
  <si>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</si>
  <si>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</si>
  <si>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</si>
  <si>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</si>
  <si>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</si>
  <si>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</si>
  <si>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</si>
  <si>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</si>
  <si>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</si>
  <si>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</si>
  <si>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</si>
  <si>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</si>
  <si>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</si>
  <si>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</si>
  <si>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</si>
  <si>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</si>
  <si>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</si>
  <si>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</si>
  <si>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</si>
  <si>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</si>
  <si>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</si>
  <si>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</si>
  <si>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</si>
  <si>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</si>
  <si>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</si>
  <si>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</si>
  <si>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</si>
  <si>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</si>
  <si>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</si>
  <si>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</si>
  <si>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</si>
  <si>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</si>
  <si>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</si>
  <si>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</si>
  <si>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</si>
  <si>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</si>
  <si>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</si>
  <si>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</si>
  <si>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</si>
  <si>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</si>
  <si>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</si>
  <si>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</si>
  <si>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</si>
  <si>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</si>
  <si>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</si>
  <si>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</si>
  <si>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</si>
  <si>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</si>
  <si>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</si>
  <si>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</si>
  <si>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</si>
  <si>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</si>
  <si>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</si>
  <si>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</si>
  <si>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</si>
  <si>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</si>
  <si>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</si>
  <si>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</si>
  <si>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</si>
  <si>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</si>
  <si>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</si>
  <si>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</si>
  <si>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</si>
  <si>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</si>
  <si>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</si>
  <si>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</si>
  <si>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</si>
  <si>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</si>
  <si>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</si>
  <si>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</si>
  <si>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</si>
  <si>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</si>
  <si>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</si>
  <si>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</si>
  <si>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</si>
  <si>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</si>
  <si>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</si>
  <si>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</si>
  <si>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</si>
  <si>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</si>
  <si>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</si>
  <si>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</si>
  <si>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</si>
  <si>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</si>
  <si>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</si>
  <si>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</si>
  <si>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</si>
  <si>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</si>
  <si>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</si>
  <si>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</si>
  <si>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</si>
  <si>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</si>
  <si>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</si>
  <si>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</si>
  <si>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</si>
  <si>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</si>
  <si>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</si>
  <si>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</si>
  <si>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</si>
  <si>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</si>
  <si>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</si>
  <si>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</si>
  <si>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</si>
  <si>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</si>
  <si>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</si>
  <si>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</si>
  <si>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</si>
  <si>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</si>
  <si>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</si>
  <si>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</si>
  <si>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</si>
  <si>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</si>
  <si>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</si>
  <si>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</si>
  <si>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</si>
  <si>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</si>
  <si>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</si>
  <si>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</si>
  <si>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</si>
  <si>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</si>
  <si>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</si>
  <si>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</si>
  <si>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</si>
  <si>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</si>
  <si>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</si>
  <si>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</si>
  <si>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</si>
  <si>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</si>
  <si>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</si>
  <si>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</si>
  <si>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</si>
  <si>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</si>
  <si>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</si>
  <si>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</si>
  <si>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</si>
  <si>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</si>
  <si>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</si>
  <si>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</si>
  <si>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</si>
  <si>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</si>
  <si>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</si>
  <si>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</si>
  <si>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</si>
  <si>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</si>
  <si>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</si>
  <si>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</si>
  <si>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</si>
  <si>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</si>
  <si>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</si>
  <si>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</si>
  <si>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</si>
  <si>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</si>
  <si>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</si>
  <si>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</si>
  <si>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</si>
  <si>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</si>
  <si>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</si>
  <si>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</si>
  <si>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</si>
  <si>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</si>
  <si>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</si>
  <si>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</si>
  <si>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</si>
  <si>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</si>
  <si>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</si>
  <si>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</si>
  <si>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</si>
  <si>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</si>
  <si>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</si>
  <si>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</si>
  <si>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</si>
  <si>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</si>
  <si>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</si>
  <si>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</si>
  <si>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</si>
  <si>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</si>
  <si>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</si>
  <si>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</si>
  <si>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</si>
  <si>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</si>
  <si>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</si>
  <si>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</si>
  <si>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</si>
  <si>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</si>
  <si>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</si>
  <si>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</si>
  <si>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</si>
  <si>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</si>
  <si>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</si>
  <si>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</si>
  <si>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</si>
  <si>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</si>
  <si>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</si>
  <si>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</si>
  <si>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</si>
  <si>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</si>
  <si>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</si>
  <si>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</si>
  <si>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</si>
  <si>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</si>
  <si>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</si>
  <si>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</si>
  <si>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</si>
  <si>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</si>
  <si>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</si>
  <si>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</si>
  <si>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</si>
  <si>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</si>
  <si>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</si>
  <si>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</si>
  <si>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</si>
  <si>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</si>
  <si>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</si>
  <si>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</si>
  <si>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</si>
  <si>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</si>
  <si>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</si>
  <si>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</si>
  <si>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</si>
  <si>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</si>
  <si>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</si>
  <si>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</si>
  <si>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</si>
  <si>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</si>
  <si>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</si>
  <si>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</si>
  <si>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</si>
  <si>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</si>
  <si>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</si>
  <si>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</si>
  <si>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</si>
  <si>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</si>
  <si>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</si>
  <si>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</si>
  <si>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</si>
  <si>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</si>
  <si>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</si>
  <si>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</si>
  <si>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</si>
  <si>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</si>
  <si>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</si>
  <si>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</si>
  <si>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</si>
  <si>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</si>
  <si>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</si>
  <si>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</si>
  <si>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</si>
  <si>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</si>
  <si>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</si>
  <si>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</si>
  <si>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</si>
  <si>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</si>
  <si>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</si>
  <si>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</si>
  <si>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</si>
  <si>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</si>
  <si>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</si>
  <si>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</si>
  <si>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</si>
  <si>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</si>
  <si>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</si>
  <si>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</si>
  <si>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</si>
  <si>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</si>
  <si>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</si>
  <si>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</si>
  <si>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</si>
  <si>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</si>
  <si>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</si>
  <si>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</si>
  <si>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</si>
  <si>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</si>
  <si>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</si>
  <si>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</si>
  <si>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</si>
  <si>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</si>
  <si>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</si>
  <si>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</si>
  <si>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</si>
  <si>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</si>
  <si>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</si>
  <si>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</si>
  <si>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</si>
  <si>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</si>
  <si>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</si>
  <si>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</si>
  <si>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</si>
  <si>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</si>
  <si>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</si>
  <si>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</si>
  <si>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</si>
  <si>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</si>
  <si>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</si>
  <si>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</si>
  <si>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</si>
  <si>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</si>
  <si>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</si>
  <si>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</si>
  <si>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</si>
  <si>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</si>
  <si>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</si>
  <si>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</si>
  <si>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</si>
  <si>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</si>
  <si>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</si>
  <si>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</si>
  <si>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</si>
  <si>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</si>
  <si>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</si>
  <si>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</si>
  <si>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</si>
  <si>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</si>
  <si>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</si>
  <si>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</si>
  <si>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</si>
  <si>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</si>
  <si>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</si>
  <si>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</si>
  <si>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</si>
  <si>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</si>
  <si>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</si>
  <si>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</si>
  <si>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</si>
  <si>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</si>
  <si>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</si>
  <si>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</si>
  <si>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</si>
  <si>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</si>
  <si>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</si>
  <si>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</si>
  <si>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</si>
  <si>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</si>
  <si>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</si>
  <si>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</si>
  <si>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</si>
  <si>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</si>
  <si>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</si>
  <si>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</si>
  <si>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</si>
  <si>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</si>
  <si>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</si>
  <si>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</si>
  <si>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</si>
  <si>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</si>
  <si>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</si>
  <si>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</si>
  <si>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</si>
  <si>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</si>
  <si>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</si>
  <si>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</si>
  <si>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</si>
  <si>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</si>
  <si>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</si>
  <si>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</si>
  <si>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</si>
  <si>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</si>
  <si>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</si>
  <si>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</si>
  <si>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</si>
  <si>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</si>
  <si>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</si>
  <si>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</si>
  <si>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</si>
  <si>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</si>
  <si>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</si>
  <si>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</si>
  <si>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</si>
  <si>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</si>
  <si>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</si>
  <si>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</si>
  <si>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</si>
  <si>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</si>
  <si>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</si>
  <si>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</si>
  <si>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</si>
  <si>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</si>
  <si>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</si>
  <si>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</si>
  <si>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</si>
  <si>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</si>
  <si>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</si>
  <si>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</si>
  <si>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</si>
  <si>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</si>
  <si>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</si>
  <si>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</si>
  <si>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</si>
  <si>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</si>
  <si>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</si>
  <si>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</si>
  <si>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</si>
  <si>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</si>
  <si>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</si>
  <si>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</si>
  <si>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</si>
  <si>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</si>
  <si>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</si>
  <si>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</si>
  <si>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</si>
  <si>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</si>
  <si>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</si>
  <si>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</si>
  <si>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</si>
  <si>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</si>
  <si>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</si>
  <si>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</si>
  <si>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</si>
  <si>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</si>
  <si>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</si>
  <si>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</si>
  <si>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</si>
  <si>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</si>
  <si>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</si>
  <si>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</si>
  <si>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</si>
  <si>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</si>
  <si>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</si>
  <si>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</si>
  <si>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</si>
  <si>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</si>
  <si>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</si>
  <si>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</si>
  <si>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</si>
  <si>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</si>
  <si>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</si>
  <si>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</si>
  <si>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</si>
  <si>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</si>
  <si>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</si>
  <si>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</si>
  <si>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</si>
  <si>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</si>
  <si>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</si>
  <si>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</si>
  <si>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</si>
  <si>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</si>
  <si>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</si>
  <si>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</si>
  <si>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</si>
  <si>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</si>
  <si>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</si>
  <si>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</si>
  <si>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</si>
  <si>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</si>
  <si>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</si>
  <si>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</si>
  <si>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</si>
  <si>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</si>
  <si>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</si>
  <si>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</si>
  <si>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</si>
  <si>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</si>
  <si>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</si>
  <si>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</si>
  <si>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</si>
  <si>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</si>
  <si>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</si>
  <si>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</si>
  <si>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</si>
  <si>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</si>
  <si>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</si>
  <si>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</si>
  <si>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</si>
  <si>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</si>
  <si>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</si>
  <si>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</si>
  <si>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</si>
  <si>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</si>
  <si>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</si>
  <si>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</si>
  <si>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</si>
  <si>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</si>
  <si>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</si>
  <si>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</si>
  <si>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</si>
  <si>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</si>
  <si>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</si>
  <si>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</si>
  <si>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</si>
  <si>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</si>
  <si>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</si>
  <si>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</si>
  <si>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</si>
  <si>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</si>
  <si>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</si>
  <si>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</si>
  <si>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</si>
  <si>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</si>
  <si>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</si>
  <si>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</si>
  <si>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</si>
  <si>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</si>
  <si>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</si>
  <si>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</si>
  <si>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</si>
  <si>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</si>
  <si>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</si>
  <si>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</si>
  <si>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</si>
  <si>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</si>
  <si>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</si>
  <si>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</si>
  <si>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</si>
  <si>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</si>
  <si>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</si>
  <si>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</si>
  <si>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</si>
  <si>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</si>
  <si>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</si>
  <si>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</si>
  <si>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</si>
  <si>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</si>
  <si>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</si>
  <si>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</si>
  <si>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</si>
  <si>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</si>
  <si>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</si>
  <si>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</si>
  <si>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</si>
  <si>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</si>
  <si>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</si>
  <si>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</si>
  <si>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</si>
  <si>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</si>
  <si>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</si>
  <si>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</si>
  <si>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</si>
  <si>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</si>
  <si>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</si>
  <si>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</si>
  <si>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</si>
  <si>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</si>
  <si>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</si>
  <si>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</si>
  <si>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</si>
  <si>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</si>
  <si>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</si>
  <si>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</si>
  <si>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</si>
  <si>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</si>
  <si>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</si>
  <si>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</si>
  <si>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</si>
  <si>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</si>
  <si>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</si>
  <si>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</si>
  <si>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</si>
  <si>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</si>
  <si>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</si>
  <si>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</si>
  <si>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</si>
  <si>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</si>
  <si>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</si>
  <si>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</si>
  <si>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</si>
  <si>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</si>
  <si>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</si>
  <si>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</si>
  <si>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</si>
  <si>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</si>
  <si>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</si>
  <si>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</si>
  <si>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</si>
  <si>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</si>
  <si>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</si>
  <si>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</si>
  <si>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</si>
  <si>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</si>
  <si>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</si>
  <si>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</si>
  <si>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</si>
  <si>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</si>
  <si>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</si>
  <si>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</si>
  <si>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</si>
  <si>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</si>
  <si>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</si>
  <si>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</si>
  <si>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</si>
  <si>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</si>
  <si>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</si>
  <si>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</si>
  <si>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</si>
  <si>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</si>
  <si>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</si>
  <si>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</si>
  <si>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</si>
  <si>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</si>
  <si>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</si>
  <si>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</si>
  <si>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</si>
  <si>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</si>
  <si>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</si>
  <si>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</si>
  <si>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</si>
  <si>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</si>
  <si>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</si>
  <si>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</si>
  <si>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</si>
  <si>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</si>
  <si>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</si>
  <si>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</si>
  <si>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</si>
  <si>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</si>
  <si>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</si>
  <si>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</si>
  <si>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</si>
  <si>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</si>
  <si>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</si>
  <si>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</si>
  <si>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</si>
  <si>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</si>
  <si>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</si>
  <si>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</si>
  <si>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</si>
  <si>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</si>
  <si>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</si>
  <si>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</si>
  <si>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</si>
  <si>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</si>
  <si>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</si>
  <si>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</si>
  <si>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</si>
  <si>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</si>
  <si>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</si>
  <si>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</si>
  <si>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</si>
  <si>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</si>
  <si>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</si>
  <si>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</si>
  <si>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</si>
  <si>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</si>
  <si>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</si>
  <si>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</si>
  <si>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</si>
  <si>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</si>
  <si>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</si>
  <si>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</si>
  <si>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</si>
  <si>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</si>
  <si>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</si>
  <si>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</si>
  <si>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</si>
  <si>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</si>
  <si>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</si>
  <si>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</si>
  <si>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</si>
  <si>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</si>
  <si>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</si>
  <si>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</si>
  <si>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</si>
  <si>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</si>
  <si>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</si>
  <si>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</si>
  <si>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</si>
  <si>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</si>
  <si>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</si>
  <si>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</si>
  <si>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</si>
  <si>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</si>
  <si>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</si>
  <si>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</si>
  <si>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</si>
  <si>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</si>
  <si>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</si>
  <si>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</si>
  <si>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</si>
  <si>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</si>
  <si>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</si>
  <si>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</si>
  <si>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</si>
  <si>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</si>
  <si>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</si>
  <si>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</si>
  <si>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</si>
  <si>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</si>
  <si>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</si>
  <si>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</si>
  <si>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</si>
  <si>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</si>
  <si>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</si>
  <si>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</si>
  <si>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</si>
  <si>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</si>
  <si>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</si>
  <si>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</si>
  <si>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</si>
  <si>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</si>
  <si>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</si>
  <si>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</si>
  <si>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</si>
  <si>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</si>
  <si>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</si>
  <si>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</si>
  <si>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</si>
  <si>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</si>
  <si>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</si>
  <si>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</si>
  <si>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</si>
  <si>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</si>
  <si>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</si>
  <si>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</si>
  <si>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</si>
  <si>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</si>
  <si>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</si>
  <si>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</si>
  <si>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</si>
  <si>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</si>
  <si>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</si>
  <si>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</si>
  <si>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</si>
  <si>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</si>
  <si>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</si>
  <si>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</si>
  <si>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</si>
  <si>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</si>
  <si>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</si>
  <si>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</si>
  <si>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</si>
  <si>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</si>
  <si>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</si>
  <si>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</si>
  <si>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</si>
  <si>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</si>
  <si>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</si>
  <si>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</si>
  <si>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</si>
  <si>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</si>
  <si>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</si>
  <si>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</si>
  <si>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</si>
  <si>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</si>
  <si>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</si>
  <si>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</si>
  <si>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</si>
  <si>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</si>
  <si>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</si>
  <si>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</si>
  <si>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</si>
  <si>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</si>
  <si>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</si>
  <si>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</si>
  <si>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</si>
  <si>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</si>
  <si>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</si>
  <si>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</si>
  <si>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</si>
  <si>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</si>
  <si>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</si>
  <si>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</si>
  <si>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</si>
  <si>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</si>
  <si>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</si>
  <si>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</si>
  <si>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</si>
  <si>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</si>
  <si>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</si>
  <si>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</si>
  <si>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</si>
  <si>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</si>
  <si>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</si>
  <si>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</si>
  <si>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</si>
  <si>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</si>
  <si>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</si>
  <si>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</si>
  <si>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</si>
  <si>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</si>
  <si>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</si>
  <si>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</si>
  <si>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</si>
  <si>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</si>
  <si>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</si>
  <si>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</si>
  <si>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</si>
  <si>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</si>
  <si>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</si>
  <si>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</si>
  <si>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</si>
  <si>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</si>
  <si>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</si>
  <si>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</si>
  <si>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</si>
  <si>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</si>
  <si>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</si>
  <si>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</si>
  <si>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</si>
  <si>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</si>
  <si>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</si>
  <si>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</si>
  <si>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</si>
  <si>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</si>
  <si>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</si>
  <si>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</si>
  <si>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</si>
  <si>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</si>
  <si>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</si>
  <si>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</si>
  <si>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</si>
  <si>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</si>
  <si>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</si>
  <si>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</si>
  <si>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</si>
  <si>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</si>
  <si>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</si>
  <si>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</si>
  <si>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</si>
  <si>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</si>
  <si>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</si>
  <si>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</si>
  <si>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</si>
  <si>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</si>
  <si>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</si>
  <si>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</si>
  <si>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</si>
  <si>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</si>
  <si>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</si>
  <si>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</si>
  <si>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</si>
  <si>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</si>
  <si>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</si>
  <si>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</si>
  <si>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</si>
  <si>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</si>
  <si>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</si>
  <si>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</si>
  <si>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</si>
  <si>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</si>
  <si>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</si>
  <si>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</si>
  <si>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</si>
  <si>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</si>
  <si>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</si>
  <si>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</si>
  <si>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</si>
  <si>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</si>
  <si>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</si>
  <si>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</si>
  <si>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</si>
  <si>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</si>
  <si>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</si>
  <si>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</si>
  <si>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</si>
  <si>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</si>
  <si>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</si>
  <si>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</si>
  <si>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</si>
  <si>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</si>
  <si>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</si>
  <si>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</si>
  <si>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</si>
  <si>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</si>
  <si>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</si>
  <si>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</si>
  <si>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</si>
  <si>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</si>
  <si>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</si>
  <si>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</si>
  <si>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</si>
  <si>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</si>
  <si>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</si>
  <si>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</si>
  <si>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</si>
  <si>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</si>
  <si>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</si>
  <si>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</si>
  <si>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</si>
  <si>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</si>
  <si>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</si>
  <si>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</si>
  <si>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</si>
  <si>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</si>
  <si>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</si>
  <si>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</si>
  <si>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</si>
  <si>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</si>
  <si>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</si>
  <si>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</si>
  <si>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</si>
  <si>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</si>
  <si>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</si>
  <si>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</si>
  <si>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</si>
  <si>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</si>
  <si>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</si>
  <si>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</si>
  <si>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</si>
  <si>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</si>
  <si>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</si>
  <si>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</si>
  <si>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</si>
  <si>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</si>
  <si>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</si>
  <si>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</si>
  <si>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</si>
  <si>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</si>
  <si>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</si>
  <si>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</si>
  <si>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</si>
  <si>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</si>
  <si>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</si>
  <si>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</si>
  <si>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</si>
  <si>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</si>
  <si>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</si>
  <si>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</si>
  <si>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</si>
  <si>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</si>
  <si>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</si>
  <si>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</si>
  <si>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</si>
  <si>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</si>
  <si>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</si>
  <si>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</si>
  <si>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</si>
  <si>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</si>
  <si>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</si>
  <si>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</si>
  <si>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</si>
  <si>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</si>
  <si>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</si>
  <si>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</si>
  <si>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</si>
  <si>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</si>
  <si>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</si>
  <si>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</si>
  <si>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</si>
  <si>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</si>
  <si>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</si>
  <si>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</si>
  <si>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</si>
  <si>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</si>
  <si>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</si>
  <si>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</si>
  <si>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</si>
  <si>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</si>
  <si>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</si>
  <si>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</si>
  <si>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</si>
  <si>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</si>
  <si>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</si>
  <si>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</si>
  <si>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</si>
  <si>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</si>
  <si>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</si>
  <si>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</si>
  <si>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</si>
  <si>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</si>
  <si>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</si>
  <si>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</si>
  <si>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</si>
  <si>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</si>
  <si>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</si>
  <si>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</si>
  <si>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</si>
  <si>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</si>
  <si>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</si>
  <si>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</si>
  <si>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</si>
  <si>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</si>
  <si>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</si>
  <si>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</si>
  <si>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</si>
  <si>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</si>
  <si>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</si>
  <si>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</si>
  <si>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</si>
  <si>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</si>
  <si>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</si>
  <si>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</si>
  <si>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</si>
  <si>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</si>
  <si>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</si>
  <si>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</si>
  <si>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</si>
  <si>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</si>
  <si>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</si>
  <si>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</si>
  <si>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</si>
  <si>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</si>
  <si>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</si>
  <si>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</si>
  <si>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</si>
  <si>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</si>
  <si>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</si>
  <si>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</si>
  <si>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</si>
  <si>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</si>
  <si>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</si>
  <si>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</si>
  <si>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</si>
  <si>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</si>
  <si>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</si>
  <si>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</si>
  <si>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</si>
  <si>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</si>
  <si>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</si>
  <si>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</si>
  <si>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</si>
  <si>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</si>
  <si>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</si>
  <si>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</si>
  <si>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</si>
  <si>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</si>
  <si>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</si>
  <si>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</si>
  <si>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</si>
  <si>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</si>
  <si>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</si>
  <si>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</si>
  <si>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</si>
  <si>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</si>
  <si>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</si>
  <si>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</si>
  <si>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</si>
  <si>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</si>
  <si>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</si>
  <si>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</si>
  <si>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</si>
  <si>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</si>
  <si>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</si>
  <si>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</si>
  <si>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</si>
  <si>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</si>
  <si>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</si>
  <si>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</si>
  <si>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</si>
  <si>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</si>
  <si>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</si>
  <si>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</si>
  <si>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</si>
  <si>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</si>
  <si>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</si>
  <si>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</si>
  <si>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</si>
  <si>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</si>
  <si>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</si>
  <si>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</si>
  <si>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</si>
  <si>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</si>
  <si>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</si>
  <si>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</si>
  <si>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</si>
  <si>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</si>
  <si>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</si>
  <si>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</si>
  <si>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</si>
  <si>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</si>
  <si>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</si>
  <si>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</si>
  <si>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</si>
  <si>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</si>
  <si>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</si>
  <si>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</si>
  <si>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</si>
  <si>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</si>
  <si>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</si>
  <si>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</si>
  <si>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</si>
  <si>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</si>
  <si>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</si>
  <si>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</si>
  <si>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</si>
  <si>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</si>
  <si>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</si>
  <si>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</si>
  <si>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</si>
  <si>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</si>
  <si>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</si>
  <si>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</si>
  <si>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</si>
  <si>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</si>
  <si>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</si>
  <si>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</si>
  <si>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</si>
  <si>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</si>
  <si>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</si>
  <si>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</si>
  <si>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</si>
  <si>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</si>
  <si>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</si>
  <si>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</si>
  <si>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</si>
  <si>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</si>
  <si>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</si>
  <si>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</si>
  <si>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</si>
  <si>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</si>
  <si>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</si>
  <si>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</si>
  <si>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</si>
  <si>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</si>
  <si>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</si>
  <si>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</si>
  <si>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</si>
  <si>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</si>
  <si>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</si>
  <si>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</si>
  <si>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</si>
  <si>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</si>
  <si>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</si>
  <si>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</si>
  <si>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</si>
  <si>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</si>
  <si>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</si>
  <si>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</si>
  <si>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</si>
  <si>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</si>
  <si>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</si>
  <si>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</si>
  <si>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</si>
  <si>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</si>
  <si>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</si>
  <si>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</si>
  <si>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</si>
  <si>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</si>
  <si>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</si>
  <si>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</si>
  <si>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</si>
  <si>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</si>
  <si>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</si>
  <si>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</si>
  <si>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</si>
  <si>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</si>
  <si>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</si>
  <si>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</si>
  <si>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</si>
  <si>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</si>
  <si>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</si>
  <si>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</si>
  <si>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</si>
  <si>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</si>
  <si>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</si>
  <si>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</si>
  <si>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</si>
  <si>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</si>
  <si>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</si>
  <si>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</si>
  <si>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</si>
  <si>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</si>
  <si>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</si>
  <si>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</si>
  <si>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</si>
  <si>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</si>
  <si>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</si>
  <si>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</si>
  <si>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</si>
  <si>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</si>
  <si>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</si>
  <si>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</si>
  <si>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</si>
  <si>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</si>
  <si>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</si>
  <si>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</si>
  <si>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</si>
  <si>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</si>
  <si>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</si>
  <si>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</si>
  <si>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</si>
  <si>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</si>
  <si>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</si>
  <si>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</si>
  <si>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</si>
  <si>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</si>
  <si>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</si>
  <si>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</si>
  <si>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</si>
  <si>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</si>
  <si>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</si>
  <si>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</si>
  <si>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</si>
  <si>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</si>
  <si>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</si>
  <si>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</si>
  <si>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</si>
  <si>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</si>
  <si>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</si>
  <si>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</si>
  <si>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</si>
  <si>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</si>
  <si>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</si>
  <si>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</si>
  <si>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</si>
  <si>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</si>
  <si>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</si>
  <si>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</si>
  <si>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</si>
  <si>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</si>
  <si>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</si>
  <si>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</si>
  <si>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</si>
  <si>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</si>
  <si>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</si>
  <si>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</si>
  <si>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</si>
  <si>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</si>
  <si>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</si>
  <si>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</si>
  <si>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</si>
  <si>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</si>
  <si>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</si>
  <si>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</si>
  <si>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</si>
  <si>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</si>
  <si>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</si>
  <si>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</si>
  <si>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</si>
  <si>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</si>
  <si>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</si>
  <si>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</si>
  <si>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</si>
  <si>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</si>
  <si>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</si>
  <si>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</si>
  <si>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</si>
  <si>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</si>
  <si>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</si>
  <si>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</si>
  <si>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</si>
  <si>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</si>
  <si>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</si>
  <si>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</si>
  <si>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</si>
  <si>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</si>
  <si>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</si>
  <si>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</si>
  <si>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</si>
  <si>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</si>
  <si>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</si>
  <si>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</si>
  <si>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</si>
  <si>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</si>
  <si>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</si>
  <si>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</si>
  <si>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</si>
  <si>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</si>
  <si>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</si>
  <si>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</si>
  <si>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</si>
  <si>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</si>
  <si>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</si>
  <si>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</si>
  <si>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</si>
  <si>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</si>
  <si>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</si>
  <si>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</si>
  <si>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</si>
  <si>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</si>
  <si>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</si>
  <si>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</si>
  <si>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</si>
  <si>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</si>
  <si>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</si>
  <si>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</si>
  <si>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</si>
  <si>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</si>
  <si>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</si>
  <si>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</si>
  <si>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</si>
  <si>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</si>
  <si>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</si>
  <si>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</si>
  <si>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</si>
  <si>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</si>
  <si>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</si>
  <si>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</si>
  <si>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</si>
  <si>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</si>
  <si>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</si>
  <si>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</si>
  <si>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</si>
  <si>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</si>
  <si>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</si>
  <si>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</si>
  <si>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</si>
  <si>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</si>
  <si>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</si>
  <si>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</si>
  <si>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</si>
  <si>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</si>
  <si>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</si>
  <si>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</si>
  <si>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</si>
  <si>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</si>
  <si>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</si>
  <si>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</si>
  <si>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</si>
  <si>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</si>
  <si>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</si>
  <si>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</si>
  <si>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</si>
  <si>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</si>
  <si>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</si>
  <si>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</si>
  <si>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</si>
  <si>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</si>
  <si>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</si>
  <si>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</si>
  <si>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</si>
  <si>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</si>
  <si>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</si>
  <si>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</si>
  <si>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</si>
  <si>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</si>
  <si>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</si>
  <si>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</si>
  <si>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</si>
  <si>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</si>
  <si>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</si>
  <si>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</si>
  <si>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</si>
  <si>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</si>
  <si>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</si>
  <si>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</si>
  <si>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</si>
  <si>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</si>
  <si>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</si>
  <si>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</si>
  <si>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</si>
  <si>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</si>
  <si>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</si>
  <si>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</si>
  <si>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</si>
  <si>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</si>
  <si>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</si>
  <si>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</si>
  <si>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</si>
  <si>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</si>
  <si>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</si>
  <si>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</si>
  <si>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</si>
  <si>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</si>
  <si>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</si>
  <si>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</si>
  <si>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</si>
  <si>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</si>
  <si>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</si>
  <si>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</si>
  <si>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</si>
  <si>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</si>
  <si>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</si>
  <si>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</si>
  <si>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</si>
  <si>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</si>
  <si>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</si>
  <si>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</si>
  <si>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</si>
  <si>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</si>
  <si>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</si>
  <si>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</si>
  <si>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</si>
  <si>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</si>
  <si>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</si>
  <si>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</si>
  <si>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</si>
  <si>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</si>
  <si>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</si>
  <si>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</si>
  <si>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</si>
  <si>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</si>
  <si>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</si>
  <si>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</si>
  <si>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</si>
  <si>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</si>
  <si>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</si>
  <si>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</si>
  <si>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</si>
  <si>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</si>
  <si>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</si>
  <si>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</si>
  <si>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</si>
  <si>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</si>
  <si>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</si>
  <si>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</si>
  <si>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</si>
  <si>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</si>
  <si>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</si>
  <si>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</si>
  <si>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</si>
  <si>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</si>
  <si>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</si>
  <si>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</si>
  <si>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</si>
  <si>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</si>
  <si>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</si>
  <si>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</si>
  <si>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</si>
  <si>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</si>
  <si>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</si>
  <si>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</si>
  <si>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</si>
  <si>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</si>
  <si>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</si>
  <si>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</si>
  <si>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</si>
  <si>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</si>
  <si>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</si>
  <si>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</si>
  <si>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</si>
  <si>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</si>
  <si>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</si>
  <si>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</si>
  <si>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</si>
  <si>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</si>
  <si>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</si>
  <si>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</si>
  <si>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</si>
  <si>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</si>
  <si>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</si>
  <si>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</si>
  <si>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</si>
  <si>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</si>
  <si>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</si>
  <si>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</si>
  <si>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</si>
  <si>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</si>
  <si>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</si>
  <si>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</si>
  <si>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</si>
  <si>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</si>
  <si>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</si>
  <si>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</si>
  <si>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</si>
  <si>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</si>
  <si>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</si>
  <si>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</si>
  <si>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</si>
  <si>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</si>
  <si>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</si>
  <si>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</si>
  <si>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</si>
  <si>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</si>
  <si>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</si>
  <si>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</si>
  <si>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</si>
  <si>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</si>
  <si>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</si>
  <si>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</si>
  <si>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</si>
  <si>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</si>
  <si>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</si>
  <si>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</si>
  <si>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</si>
  <si>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</si>
  <si>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</si>
  <si>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</si>
  <si>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</si>
  <si>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</si>
  <si>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</si>
  <si>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</si>
  <si>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</si>
  <si>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</si>
  <si>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</si>
  <si>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</si>
  <si>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</si>
  <si>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</si>
  <si>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</si>
  <si>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</si>
  <si>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</si>
  <si>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</si>
  <si>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</si>
  <si>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</si>
  <si>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</si>
  <si>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</si>
  <si>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</si>
  <si>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</si>
  <si>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</si>
  <si>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</si>
  <si>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</si>
  <si>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</si>
  <si>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</si>
  <si>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</si>
  <si>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</si>
  <si>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</si>
  <si>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</si>
  <si>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</si>
  <si>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</si>
  <si>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</si>
  <si>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</si>
  <si>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</si>
  <si>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</si>
  <si>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</si>
  <si>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</si>
  <si>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</si>
  <si>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</si>
  <si>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</si>
  <si>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</si>
  <si>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</si>
  <si>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</si>
  <si>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</si>
  <si>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</si>
  <si>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</si>
  <si>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</si>
  <si>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</si>
  <si>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</si>
  <si>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</si>
  <si>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</si>
  <si>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</si>
  <si>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</si>
  <si>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</si>
  <si>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</si>
  <si>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</si>
  <si>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</si>
  <si>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</si>
  <si>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</si>
  <si>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</si>
  <si>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</si>
  <si>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</si>
  <si>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</si>
  <si>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</si>
  <si>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</si>
  <si>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</si>
  <si>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</si>
  <si>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</si>
  <si>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</si>
  <si>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</si>
  <si>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</si>
  <si>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</si>
  <si>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</si>
  <si>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</si>
  <si>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</si>
  <si>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</si>
  <si>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</si>
  <si>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</si>
  <si>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</si>
  <si>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</si>
  <si>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</si>
  <si>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</si>
  <si>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</si>
  <si>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</si>
  <si>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</si>
  <si>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</si>
  <si>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</si>
  <si>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</si>
  <si>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</si>
  <si>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</si>
  <si>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</si>
  <si>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</si>
  <si>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</si>
  <si>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</si>
  <si>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</si>
  <si>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</si>
  <si>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</si>
  <si>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</si>
  <si>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</si>
  <si>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</si>
  <si>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</si>
  <si>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</si>
  <si>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</si>
  <si>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</si>
  <si>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</si>
  <si>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</si>
  <si>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</si>
  <si>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</si>
  <si>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</si>
  <si>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</si>
  <si>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</si>
  <si>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</si>
  <si>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</si>
  <si>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</si>
  <si>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</si>
  <si>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</si>
  <si>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</si>
  <si>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</si>
  <si>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</si>
  <si>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</si>
  <si>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</si>
  <si>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</si>
  <si>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</si>
  <si>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</si>
  <si>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</si>
  <si>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</si>
  <si>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</si>
  <si>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</si>
  <si>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</si>
  <si>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</si>
  <si>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</si>
  <si>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</si>
  <si>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</si>
  <si>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</si>
  <si>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</si>
  <si>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</si>
  <si>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</si>
  <si>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</si>
  <si>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</si>
  <si>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</si>
  <si>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</si>
  <si>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</si>
  <si>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</si>
  <si>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</si>
  <si>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</si>
  <si>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</si>
  <si>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</si>
  <si>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</si>
  <si>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</si>
  <si>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</si>
  <si>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</si>
  <si>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</si>
  <si>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</si>
  <si>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</si>
  <si>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</si>
  <si>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</si>
  <si>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</si>
  <si>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</si>
  <si>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</si>
  <si>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</si>
  <si>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</si>
  <si>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</si>
  <si>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</si>
  <si>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</si>
  <si>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</si>
  <si>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</si>
  <si>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</si>
  <si>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</si>
  <si>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</si>
  <si>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</si>
  <si>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</si>
  <si>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</si>
  <si>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</si>
  <si>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</si>
  <si>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</si>
  <si>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</si>
  <si>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</si>
  <si>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</si>
  <si>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</si>
  <si>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</si>
  <si>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</si>
  <si>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</si>
  <si>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</si>
  <si>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</si>
  <si>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</si>
  <si>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</si>
  <si>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</si>
  <si>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</si>
  <si>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</si>
  <si>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</si>
  <si>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</si>
  <si>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</si>
  <si>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</si>
  <si>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</si>
  <si>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</si>
  <si>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</si>
  <si>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</si>
  <si>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</si>
  <si>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</si>
  <si>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</si>
  <si>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</si>
  <si>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</si>
  <si>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</si>
  <si>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</si>
  <si>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</si>
  <si>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</si>
  <si>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</si>
  <si>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</si>
  <si>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</si>
  <si>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</si>
  <si>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</si>
  <si>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</si>
  <si>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</si>
  <si>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</si>
  <si>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</si>
  <si>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</si>
  <si>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</si>
  <si>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</si>
  <si>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</si>
  <si>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</si>
  <si>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</si>
  <si>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</si>
  <si>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</si>
  <si>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</si>
  <si>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</si>
  <si>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</si>
  <si>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</si>
  <si>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</si>
  <si>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</si>
  <si>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</si>
  <si>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</si>
  <si>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</si>
  <si>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</si>
  <si>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</si>
  <si>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</si>
  <si>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</si>
  <si>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</si>
  <si>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</si>
  <si>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</si>
  <si>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</si>
  <si>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</si>
  <si>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</si>
  <si>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</si>
  <si>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</si>
  <si>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</si>
  <si>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</si>
  <si>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</si>
  <si>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</si>
  <si>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</si>
  <si>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</si>
  <si>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</si>
  <si>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</si>
  <si>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</si>
  <si>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</si>
  <si>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</si>
  <si>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</si>
  <si>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</si>
  <si>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</si>
  <si>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</si>
  <si>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</si>
  <si>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</si>
  <si>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</si>
  <si>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</si>
  <si>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</si>
  <si>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</si>
  <si>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</si>
  <si>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</si>
  <si>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</si>
  <si>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</si>
  <si>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</si>
  <si>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</si>
  <si>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</si>
  <si>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</si>
  <si>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</si>
  <si>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</si>
  <si>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</si>
  <si>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</si>
  <si>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</si>
  <si>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</si>
  <si>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</si>
  <si>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</si>
  <si>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</si>
  <si>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</si>
  <si>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</si>
  <si>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</si>
  <si>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</si>
  <si>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</si>
  <si>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</si>
  <si>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</si>
  <si>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</si>
  <si>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</si>
  <si>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</si>
  <si>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</si>
  <si>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</si>
  <si>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</si>
  <si>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</si>
  <si>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</si>
  <si>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</si>
  <si>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</si>
  <si>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</si>
  <si>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</si>
  <si>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</si>
  <si>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</si>
  <si>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</si>
  <si>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</si>
  <si>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</si>
  <si>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</si>
  <si>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</si>
  <si>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</si>
  <si>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</si>
  <si>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</si>
  <si>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</si>
  <si>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</si>
  <si>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</si>
  <si>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</si>
  <si>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</si>
  <si>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</si>
  <si>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</si>
  <si>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</si>
  <si>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</si>
  <si>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</si>
  <si>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</si>
  <si>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</si>
  <si>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</si>
  <si>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</si>
  <si>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</si>
  <si>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</si>
  <si>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</si>
  <si>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</si>
  <si>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</si>
  <si>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</si>
  <si>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</si>
  <si>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</si>
  <si>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</si>
  <si>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</si>
  <si>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</si>
  <si>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</si>
  <si>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</si>
  <si>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</si>
  <si>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</si>
  <si>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</si>
  <si>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</si>
  <si>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</si>
  <si>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</si>
  <si>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</si>
  <si>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</si>
  <si>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</si>
  <si>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</si>
  <si>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</si>
  <si>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</si>
  <si>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</si>
  <si>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</si>
  <si>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</si>
  <si>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</si>
  <si>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</si>
  <si>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</si>
  <si>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</si>
  <si>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</si>
  <si>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</si>
  <si>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</si>
  <si>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</si>
  <si>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</si>
  <si>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</si>
  <si>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</si>
  <si>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</si>
  <si>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</si>
  <si>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</si>
  <si>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</si>
  <si>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</si>
  <si>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</si>
  <si>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</si>
  <si>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</si>
  <si>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</si>
  <si>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</si>
  <si>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</si>
  <si>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</si>
  <si>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</si>
  <si>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</si>
  <si>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</si>
  <si>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</si>
  <si>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</si>
  <si>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</si>
  <si>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</si>
  <si>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</si>
  <si>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</si>
  <si>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</si>
  <si>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</si>
  <si>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</si>
  <si>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</si>
  <si>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</si>
  <si>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</si>
  <si>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</si>
  <si>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</si>
  <si>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</si>
  <si>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</si>
  <si>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</si>
  <si>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</si>
  <si>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</si>
  <si>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</si>
  <si>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</si>
  <si>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</si>
  <si>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</si>
  <si>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</si>
  <si>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</si>
  <si>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</si>
  <si>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</si>
  <si>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</si>
  <si>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</si>
  <si>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</si>
  <si>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</si>
  <si>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</si>
  <si>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</si>
  <si>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</si>
  <si>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</si>
  <si>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</si>
  <si>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</si>
  <si>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</si>
  <si>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</si>
  <si>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</si>
  <si>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</si>
  <si>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</si>
  <si>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</si>
  <si>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</si>
  <si>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</si>
  <si>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</si>
  <si>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</si>
  <si>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</si>
  <si>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</si>
  <si>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</si>
  <si>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</si>
  <si>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</si>
  <si>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</si>
  <si>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</si>
  <si>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</si>
  <si>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</si>
  <si>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</si>
  <si>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</si>
  <si>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</si>
  <si>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</si>
  <si>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</si>
  <si>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</si>
  <si>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</si>
  <si>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</si>
  <si>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</si>
  <si>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</si>
  <si>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</si>
  <si>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</si>
  <si>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</si>
  <si>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</si>
  <si>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</si>
  <si>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</si>
  <si>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</si>
  <si>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</si>
  <si>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</si>
  <si>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</si>
  <si>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</si>
  <si>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</si>
  <si>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</si>
  <si>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</si>
  <si>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</si>
  <si>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</si>
  <si>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</si>
  <si>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</si>
  <si>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</si>
  <si>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</si>
  <si>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</si>
  <si>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</si>
  <si>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</si>
  <si>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</si>
  <si>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</si>
  <si>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</si>
  <si>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</si>
  <si>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</si>
  <si>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</si>
  <si>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</si>
  <si>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</si>
  <si>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</si>
  <si>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</si>
  <si>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</si>
  <si>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</si>
  <si>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</si>
  <si>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</si>
  <si>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</si>
  <si>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</si>
  <si>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</si>
  <si>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</si>
  <si>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</si>
  <si>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</si>
  <si>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</si>
  <si>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</si>
  <si>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</si>
  <si>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</si>
  <si>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</si>
  <si>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</si>
  <si>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</si>
  <si>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</si>
  <si>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</si>
  <si>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</si>
  <si>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</si>
  <si>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</si>
  <si>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</si>
  <si>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</si>
  <si>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</si>
  <si>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</si>
  <si>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</si>
  <si>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</si>
  <si>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</si>
  <si>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</si>
  <si>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</si>
  <si>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</si>
  <si>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</si>
  <si>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</si>
  <si>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</si>
  <si>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</si>
  <si>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</si>
  <si>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</si>
  <si>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</si>
  <si>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</si>
  <si>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</si>
  <si>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</si>
  <si>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</si>
  <si>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</si>
  <si>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</si>
  <si>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</si>
  <si>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</si>
  <si>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</si>
  <si>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</si>
  <si>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</si>
  <si>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</si>
  <si>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</si>
  <si>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</si>
  <si>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</si>
  <si>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</si>
  <si>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</si>
  <si>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</si>
  <si>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</si>
  <si>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</si>
  <si>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</si>
  <si>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</si>
  <si>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</si>
  <si>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</si>
  <si>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</si>
  <si>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</si>
  <si>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</si>
  <si>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</si>
  <si>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</si>
  <si>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</si>
  <si>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</si>
  <si>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</si>
  <si>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</si>
  <si>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</si>
  <si>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</si>
  <si>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</si>
  <si>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</si>
  <si>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</si>
  <si>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</si>
  <si>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</si>
  <si>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</si>
  <si>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</si>
  <si>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</si>
  <si>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</si>
  <si>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</si>
  <si>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</si>
  <si>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</si>
  <si>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</si>
  <si>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</si>
  <si>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</si>
  <si>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</si>
  <si>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</si>
  <si>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</si>
  <si>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</si>
  <si>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</si>
  <si>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</si>
  <si>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</si>
  <si>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</si>
  <si>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</si>
  <si>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</si>
  <si>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</si>
  <si>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</si>
  <si>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</si>
  <si>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</si>
  <si>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</si>
  <si>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</si>
  <si>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</si>
  <si>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</si>
  <si>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</si>
  <si>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</si>
  <si>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</si>
  <si>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</si>
  <si>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</si>
  <si>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</si>
  <si>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</si>
  <si>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</si>
  <si>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</si>
  <si>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</si>
  <si>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</si>
  <si>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</si>
  <si>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</si>
  <si>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</si>
  <si>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</si>
  <si>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</si>
  <si>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</si>
  <si>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</si>
  <si>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</si>
  <si>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</si>
  <si>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</si>
  <si>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</si>
  <si>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</si>
  <si>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</si>
  <si>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</si>
  <si>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</si>
  <si>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</si>
  <si>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</si>
  <si>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</si>
  <si>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</si>
  <si>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</si>
  <si>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</si>
  <si>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</si>
  <si>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</si>
  <si>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</si>
  <si>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</si>
  <si>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</si>
  <si>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</si>
  <si>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</si>
  <si>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</si>
  <si>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</si>
  <si>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</si>
  <si>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</si>
  <si>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</si>
  <si>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</si>
  <si>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</si>
  <si>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</si>
  <si>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</si>
  <si>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</si>
  <si>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</si>
  <si>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</si>
  <si>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</si>
  <si>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</si>
  <si>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</si>
  <si>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</si>
  <si>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</si>
  <si>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</si>
  <si>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</si>
  <si>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</si>
  <si>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</si>
  <si>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</si>
  <si>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</si>
  <si>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</si>
  <si>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</si>
  <si>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</si>
  <si>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</si>
  <si>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</si>
  <si>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</si>
  <si>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</si>
  <si>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</si>
  <si>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</si>
  <si>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</si>
  <si>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</si>
  <si>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</si>
  <si>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</si>
  <si>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</si>
  <si>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</si>
  <si>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</si>
  <si>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</si>
  <si>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</si>
  <si>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</si>
  <si>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</si>
  <si>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</si>
  <si>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</si>
  <si>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</si>
  <si>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</si>
  <si>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</si>
  <si>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</si>
  <si>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</si>
  <si>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</si>
  <si>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</si>
  <si>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</si>
  <si>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</si>
  <si>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</si>
  <si>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</si>
  <si>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</si>
  <si>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</si>
  <si>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</si>
  <si>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</si>
  <si>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</si>
  <si>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</si>
  <si>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</si>
  <si>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</si>
  <si>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</si>
  <si>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</si>
  <si>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</si>
  <si>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</si>
  <si>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</si>
  <si>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</si>
  <si>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</si>
  <si>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</si>
  <si>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</si>
  <si>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</si>
  <si>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</si>
  <si>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</si>
  <si>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</si>
  <si>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</si>
  <si>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</si>
  <si>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</si>
  <si>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</si>
  <si>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</si>
  <si>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</si>
  <si>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</si>
  <si>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</si>
  <si>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</si>
  <si>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</si>
  <si>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</si>
  <si>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</si>
  <si>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</si>
  <si>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</si>
  <si>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</si>
  <si>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</si>
  <si>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</si>
  <si>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</si>
  <si>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</si>
  <si>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</si>
  <si>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</si>
  <si>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</si>
  <si>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</si>
  <si>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</si>
  <si>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</si>
  <si>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</si>
  <si>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</si>
  <si>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</si>
  <si>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</si>
  <si>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</si>
  <si>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</si>
  <si>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</si>
  <si>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</si>
  <si>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</si>
  <si>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</si>
  <si>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</si>
  <si>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</si>
  <si>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</si>
  <si>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</si>
  <si>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</si>
  <si>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</si>
  <si>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</si>
  <si>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</si>
  <si>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</si>
  <si>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</si>
  <si>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</si>
  <si>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</si>
  <si>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</si>
  <si>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</si>
  <si>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</si>
  <si>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</si>
  <si>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</si>
  <si>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</si>
  <si>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</si>
  <si>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</si>
  <si>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</si>
  <si>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</si>
  <si>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</si>
  <si>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</si>
  <si>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</si>
  <si>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</si>
  <si>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</si>
  <si>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</si>
  <si>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</si>
  <si>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</si>
  <si>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</si>
  <si>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</si>
  <si>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</si>
  <si>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</si>
  <si>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</si>
  <si>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</si>
  <si>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</si>
  <si>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</si>
  <si>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</si>
  <si>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</si>
  <si>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</si>
  <si>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</si>
  <si>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</si>
  <si>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</si>
  <si>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</si>
  <si>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</si>
  <si>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</si>
  <si>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</si>
  <si>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</si>
  <si>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</si>
  <si>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</si>
  <si>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</si>
  <si>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</si>
  <si>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</si>
  <si>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</si>
  <si>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</si>
  <si>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</si>
  <si>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</si>
  <si>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</si>
  <si>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</si>
  <si>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</si>
  <si>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</si>
  <si>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</si>
  <si>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</si>
  <si>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</si>
  <si>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</si>
  <si>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</si>
  <si>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</si>
  <si>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</si>
  <si>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</si>
  <si>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</si>
  <si>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</si>
  <si>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</si>
  <si>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</si>
  <si>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</si>
  <si>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</si>
  <si>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</si>
  <si>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</si>
  <si>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</si>
  <si>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</si>
  <si>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</si>
  <si>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</si>
  <si>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</si>
  <si>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</si>
  <si>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</si>
  <si>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</si>
  <si>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</si>
  <si>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</si>
  <si>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</si>
  <si>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</si>
  <si>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</si>
  <si>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</si>
  <si>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</si>
  <si>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</si>
  <si>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</si>
  <si>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</si>
  <si>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</si>
  <si>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</si>
  <si>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</si>
  <si>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</si>
  <si>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</si>
  <si>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</si>
  <si>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</si>
  <si>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</si>
  <si>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</si>
  <si>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</si>
  <si>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</si>
  <si>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</si>
  <si>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</si>
  <si>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</si>
  <si>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</si>
  <si>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</si>
  <si>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</si>
  <si>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</si>
  <si>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</si>
  <si>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</si>
  <si>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</si>
  <si>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</si>
  <si>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</si>
  <si>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</si>
  <si>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</si>
  <si>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</si>
  <si>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</si>
  <si>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</si>
  <si>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</si>
  <si>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</si>
  <si>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</si>
  <si>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</si>
  <si>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</si>
  <si>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</si>
  <si>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</si>
  <si>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</si>
  <si>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</si>
  <si>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</si>
  <si>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</si>
  <si>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</si>
  <si>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</si>
  <si>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</si>
  <si>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</si>
  <si>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</si>
  <si>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</si>
  <si>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</si>
  <si>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</si>
  <si>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</si>
  <si>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</si>
  <si>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</si>
  <si>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</si>
  <si>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</si>
  <si>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</si>
  <si>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</si>
  <si>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</si>
  <si>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</si>
  <si>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</si>
  <si>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</si>
  <si>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</si>
  <si>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</si>
  <si>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</si>
  <si>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</si>
  <si>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</si>
  <si>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</si>
  <si>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</si>
  <si>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</si>
  <si>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</si>
  <si>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</si>
  <si>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</si>
  <si>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</si>
  <si>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</si>
  <si>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</si>
  <si>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</si>
  <si>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</si>
  <si>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</si>
  <si>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</si>
  <si>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</si>
  <si>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</si>
  <si>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</si>
  <si>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</si>
  <si>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</si>
  <si>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</si>
  <si>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</si>
  <si>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</si>
  <si>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</si>
  <si>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</si>
  <si>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</si>
  <si>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</si>
  <si>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</si>
  <si>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</si>
  <si>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</si>
  <si>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</si>
  <si>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</si>
  <si>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</si>
  <si>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</si>
  <si>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</si>
  <si>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</si>
  <si>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</si>
  <si>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</si>
  <si>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</si>
  <si>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</si>
  <si>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</si>
  <si>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</si>
  <si>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</si>
  <si>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</si>
  <si>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</si>
  <si>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</si>
  <si>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</si>
  <si>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</si>
  <si>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</si>
  <si>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</si>
  <si>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</si>
  <si>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</si>
  <si>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</si>
  <si>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</si>
  <si>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</si>
  <si>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</si>
  <si>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</si>
  <si>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</si>
  <si>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</si>
  <si>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</si>
  <si>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</si>
  <si>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</si>
  <si>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</si>
  <si>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</si>
  <si>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</si>
  <si>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</si>
  <si>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</si>
  <si>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</si>
  <si>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</si>
  <si>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</si>
  <si>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</si>
  <si>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</si>
  <si>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</si>
  <si>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</si>
  <si>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</si>
  <si>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</si>
  <si>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</si>
  <si>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</si>
  <si>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</si>
  <si>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</si>
  <si>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</si>
  <si>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</si>
  <si>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</si>
  <si>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</si>
  <si>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</si>
  <si>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</si>
  <si>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</si>
  <si>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</si>
  <si>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</si>
  <si>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</si>
  <si>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</si>
  <si>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</si>
  <si>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</si>
  <si>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</si>
  <si>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</si>
  <si>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</si>
  <si>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</si>
  <si>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</si>
  <si>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</si>
  <si>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</si>
  <si>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</si>
  <si>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</si>
  <si>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</si>
  <si>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</si>
  <si>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</si>
  <si>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</si>
  <si>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</si>
  <si>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</si>
  <si>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</si>
  <si>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</si>
  <si>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</si>
  <si>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</si>
  <si>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</si>
  <si>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</si>
  <si>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</si>
  <si>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</si>
  <si>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</si>
  <si>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</si>
  <si>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</si>
  <si>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</si>
  <si>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</si>
  <si>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</si>
  <si>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</si>
  <si>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</si>
  <si>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</si>
  <si>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</si>
  <si>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</si>
  <si>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</si>
  <si>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</si>
  <si>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</si>
  <si>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</si>
  <si>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</si>
  <si>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</si>
  <si>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</si>
  <si>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</si>
  <si>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</si>
  <si>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</si>
  <si>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</si>
  <si>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</si>
  <si>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</si>
  <si>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</si>
  <si>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</si>
  <si>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</si>
  <si>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</si>
  <si>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</si>
  <si>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</si>
  <si>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</si>
  <si>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</si>
  <si>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</si>
  <si>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</si>
  <si>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</si>
  <si>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</si>
  <si>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</si>
  <si>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</si>
  <si>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</si>
  <si>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</si>
  <si>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</si>
  <si>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</si>
  <si>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</si>
  <si>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</si>
  <si>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</si>
  <si>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</si>
  <si>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</si>
  <si>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</si>
  <si>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</si>
  <si>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</si>
  <si>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</si>
  <si>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</si>
  <si>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</si>
  <si>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</si>
  <si>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</si>
  <si>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</si>
  <si>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</si>
  <si>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</si>
  <si>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</si>
  <si>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</si>
  <si>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</si>
  <si>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</si>
  <si>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</si>
  <si>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</si>
  <si>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</si>
  <si>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</si>
  <si>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</si>
  <si>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</si>
  <si>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</si>
  <si>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</si>
  <si>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</si>
  <si>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</si>
  <si>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</si>
  <si>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</si>
  <si>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</si>
  <si>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</si>
  <si>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</si>
  <si>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</si>
  <si>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</si>
  <si>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</si>
  <si>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</si>
  <si>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</si>
  <si>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</si>
  <si>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</si>
  <si>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</si>
  <si>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</si>
  <si>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</si>
  <si>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</si>
  <si>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</si>
  <si>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</si>
  <si>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</si>
  <si>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</si>
  <si>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</si>
  <si>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</si>
  <si>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</si>
  <si>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</si>
  <si>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</si>
  <si>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</si>
  <si>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</si>
  <si>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</si>
  <si>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</si>
  <si>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</si>
  <si>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</si>
  <si>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</si>
  <si>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</si>
  <si>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</si>
  <si>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</si>
  <si>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</si>
  <si>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</si>
  <si>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</si>
  <si>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</si>
  <si>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</si>
  <si>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</si>
  <si>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</si>
  <si>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</si>
  <si>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</si>
  <si>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</si>
  <si>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</si>
  <si>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</si>
  <si>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</si>
  <si>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</si>
  <si>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</si>
  <si>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</si>
  <si>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</si>
  <si>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</si>
  <si>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</si>
  <si>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</si>
  <si>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</si>
  <si>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</si>
  <si>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</si>
  <si>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</si>
  <si>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</si>
  <si>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</si>
  <si>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</si>
  <si>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</si>
  <si>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</si>
  <si>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</si>
  <si>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</si>
  <si>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</si>
  <si>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</si>
  <si>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</si>
  <si>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</si>
  <si>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</si>
  <si>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</si>
  <si>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</si>
  <si>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</si>
  <si>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</si>
  <si>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</si>
  <si>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</si>
  <si>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</si>
  <si>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</si>
  <si>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</si>
  <si>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</si>
  <si>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</si>
  <si>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</si>
  <si>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</si>
  <si>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</si>
  <si>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</si>
  <si>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</si>
  <si>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</si>
  <si>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</si>
  <si>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</si>
  <si>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</si>
  <si>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</si>
  <si>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</si>
  <si>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</si>
  <si>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</si>
  <si>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</si>
  <si>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</si>
  <si>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</si>
  <si>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</si>
  <si>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</si>
  <si>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</si>
  <si>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</si>
  <si>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</si>
  <si>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</si>
  <si>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</si>
  <si>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</si>
  <si>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</si>
  <si>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</si>
  <si>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</si>
  <si>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</si>
  <si>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</si>
  <si>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</si>
  <si>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</si>
  <si>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</si>
  <si>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</si>
  <si>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</si>
  <si>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</si>
  <si>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</si>
  <si>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</si>
  <si>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</si>
  <si>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</si>
  <si>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</si>
  <si>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</si>
  <si>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</si>
  <si>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</si>
  <si>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</si>
  <si>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</si>
  <si>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</si>
  <si>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</si>
  <si>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</si>
  <si>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</si>
  <si>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</si>
  <si>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</si>
  <si>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</si>
  <si>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</si>
  <si>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</si>
  <si>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</si>
  <si>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</si>
  <si>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</si>
  <si>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</si>
  <si>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</si>
  <si>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</si>
  <si>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</si>
  <si>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</si>
  <si>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</si>
  <si>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</si>
  <si>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</si>
  <si>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</si>
  <si>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</si>
  <si>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</si>
  <si>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</si>
  <si>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</si>
  <si>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</si>
  <si>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</si>
  <si>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</si>
  <si>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</si>
  <si>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</si>
  <si>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</si>
  <si>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</si>
  <si>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</si>
  <si>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</si>
  <si>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</si>
  <si>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</si>
  <si>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</si>
  <si>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</si>
  <si>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</si>
  <si>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</si>
  <si>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</si>
  <si>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</si>
  <si>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</si>
  <si>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</si>
  <si>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</si>
  <si>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</si>
  <si>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</si>
  <si>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</si>
  <si>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</si>
  <si>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</si>
  <si>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</si>
  <si>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</si>
  <si>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</si>
  <si>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</si>
  <si>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</si>
  <si>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</si>
  <si>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</si>
  <si>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</si>
  <si>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</si>
  <si>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</si>
  <si>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</si>
  <si>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</si>
  <si>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</si>
  <si>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</si>
  <si>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</si>
  <si>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</si>
  <si>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</si>
  <si>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</si>
  <si>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</si>
  <si>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</si>
  <si>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</si>
  <si>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</si>
  <si>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</si>
  <si>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</si>
  <si>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</si>
  <si>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</si>
  <si>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</si>
  <si>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</si>
  <si>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</si>
  <si>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</si>
  <si>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</si>
  <si>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</si>
  <si>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</si>
  <si>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</si>
  <si>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</si>
  <si>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</si>
  <si>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</si>
  <si>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</si>
  <si>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</si>
  <si>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</si>
  <si>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</si>
  <si>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</si>
  <si>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</si>
  <si>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</si>
  <si>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</si>
  <si>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</si>
  <si>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</si>
  <si>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</si>
  <si>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</si>
  <si>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</si>
  <si>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</si>
  <si>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</si>
  <si>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</si>
  <si>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</si>
  <si>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</si>
  <si>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</si>
  <si>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</si>
  <si>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</si>
  <si>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</si>
  <si>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</si>
  <si>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</si>
  <si>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</si>
  <si>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</si>
  <si>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</si>
  <si>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</si>
  <si>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</si>
  <si>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</si>
  <si>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</si>
  <si>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</si>
  <si>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</si>
  <si>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</si>
  <si>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</si>
  <si>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</si>
  <si>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</si>
  <si>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</si>
  <si>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</si>
  <si>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</si>
  <si>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</si>
  <si>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</si>
  <si>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</si>
  <si>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</si>
  <si>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</si>
  <si>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</si>
  <si>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</si>
  <si>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</si>
  <si>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</si>
  <si>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</si>
  <si>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</si>
  <si>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</si>
  <si>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</si>
  <si>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</si>
  <si>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</si>
  <si>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</si>
  <si>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</si>
  <si>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</si>
  <si>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</si>
  <si>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</si>
  <si>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</si>
  <si>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</si>
  <si>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</si>
  <si>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</si>
  <si>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</si>
  <si>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</si>
  <si>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</si>
  <si>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</si>
  <si>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</si>
  <si>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</si>
  <si>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</si>
  <si>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</si>
  <si>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</si>
  <si>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</si>
  <si>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</si>
  <si>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</si>
  <si>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</si>
  <si>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</si>
  <si>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</si>
  <si>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</si>
  <si>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</si>
  <si>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</si>
  <si>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</si>
  <si>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</si>
  <si>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</si>
  <si>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</si>
  <si>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</si>
  <si>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</si>
  <si>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</si>
  <si>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</si>
  <si>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</si>
  <si>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</si>
  <si>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</si>
  <si>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</si>
  <si>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</si>
  <si>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</si>
  <si>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</si>
  <si>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</si>
  <si>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</si>
  <si>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</si>
  <si>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</si>
  <si>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</si>
  <si>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</si>
  <si>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</si>
  <si>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</si>
  <si>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</si>
  <si>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</si>
  <si>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</si>
  <si>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</si>
  <si>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</si>
  <si>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</si>
  <si>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</si>
  <si>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</si>
  <si>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</si>
  <si>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</si>
  <si>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</si>
  <si>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</si>
  <si>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</si>
  <si>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</si>
  <si>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</si>
  <si>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</si>
  <si>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</si>
  <si>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</si>
  <si>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</si>
  <si>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</si>
  <si>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</si>
  <si>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</si>
  <si>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</si>
  <si>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</si>
  <si>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</si>
  <si>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</si>
  <si>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</si>
  <si>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</si>
  <si>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</si>
  <si>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</si>
  <si>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</si>
  <si>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</si>
  <si>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</si>
  <si>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</si>
  <si>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</si>
  <si>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</si>
  <si>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</si>
  <si>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</si>
  <si>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</si>
  <si>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</si>
  <si>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</si>
  <si>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</si>
  <si>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</si>
  <si>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</si>
  <si>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</si>
  <si>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</si>
  <si>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</si>
  <si>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</si>
  <si>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</si>
  <si>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</si>
  <si>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</si>
  <si>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</si>
  <si>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</si>
  <si>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</si>
  <si>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</si>
  <si>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</si>
  <si>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</si>
  <si>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</si>
  <si>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</si>
  <si>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</si>
  <si>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</si>
  <si>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</si>
  <si>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</si>
  <si>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</si>
  <si>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</si>
  <si>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</si>
  <si>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</si>
  <si>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</si>
  <si>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</si>
  <si>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</si>
  <si>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</si>
  <si>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</si>
  <si>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</si>
  <si>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</si>
  <si>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</si>
  <si>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</si>
  <si>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</si>
  <si>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</si>
  <si>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</si>
  <si>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</si>
  <si>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</si>
  <si>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</si>
  <si>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</si>
  <si>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</si>
  <si>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</si>
  <si>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</si>
  <si>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</si>
  <si>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</si>
  <si>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</si>
  <si>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</si>
  <si>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</si>
  <si>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</si>
  <si>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</si>
  <si>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</si>
  <si>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</si>
  <si>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</si>
  <si>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</si>
  <si>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</si>
  <si>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</si>
  <si>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</si>
  <si>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</si>
  <si>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</si>
  <si>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</si>
  <si>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</si>
  <si>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</si>
  <si>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</si>
  <si>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</si>
  <si>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</si>
  <si>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</si>
  <si>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</si>
  <si>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</si>
  <si>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</si>
  <si>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</si>
  <si>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</si>
  <si>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</si>
  <si>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</si>
  <si>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</si>
  <si>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</si>
  <si>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</si>
  <si>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</si>
  <si>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</si>
  <si>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</si>
  <si>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</si>
  <si>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</si>
  <si>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</si>
  <si>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</si>
  <si>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</si>
  <si>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</si>
  <si>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</si>
  <si>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</si>
  <si>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</si>
  <si>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</si>
  <si>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</si>
  <si>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</si>
  <si>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</si>
  <si>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</si>
  <si>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</si>
  <si>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</si>
  <si>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</si>
  <si>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</si>
  <si>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</si>
  <si>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</si>
  <si>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</si>
  <si>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</si>
  <si>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</si>
  <si>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</si>
  <si>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</si>
  <si>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</si>
  <si>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</si>
  <si>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</si>
  <si>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</si>
  <si>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</si>
  <si>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</si>
  <si>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</si>
  <si>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</si>
  <si>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</si>
  <si>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</si>
  <si>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</si>
  <si>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</si>
  <si>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</si>
  <si>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</si>
  <si>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</si>
  <si>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</si>
  <si>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</si>
  <si>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</si>
  <si>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</si>
  <si>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</si>
  <si>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</si>
  <si>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</si>
  <si>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</si>
  <si>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</si>
  <si>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</si>
  <si>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</si>
  <si>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</si>
  <si>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</si>
  <si>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</si>
  <si>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</si>
  <si>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</si>
  <si>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</si>
  <si>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</si>
  <si>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</si>
  <si>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</si>
  <si>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</si>
  <si>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</si>
  <si>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</si>
  <si>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</si>
  <si>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</si>
  <si>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</si>
  <si>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</si>
  <si>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</si>
  <si>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</si>
  <si>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</si>
  <si>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</si>
  <si>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</si>
  <si>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</si>
  <si>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</si>
  <si>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</si>
  <si>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</si>
  <si>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</si>
  <si>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</si>
  <si>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</si>
  <si>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</si>
  <si>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</si>
  <si>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</si>
  <si>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</si>
  <si>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</si>
  <si>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</si>
  <si>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</si>
  <si>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</si>
  <si>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</si>
  <si>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</si>
  <si>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</si>
  <si>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</si>
  <si>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</si>
  <si>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</si>
  <si>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</si>
  <si>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</si>
  <si>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</si>
  <si>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</si>
  <si>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</si>
  <si>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</si>
  <si>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</si>
  <si>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</si>
  <si>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</si>
  <si>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</si>
  <si>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</si>
  <si>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</si>
  <si>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</si>
  <si>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</si>
  <si>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</si>
  <si>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</si>
  <si>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</si>
  <si>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</si>
  <si>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</si>
  <si>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</si>
  <si>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</si>
  <si>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</si>
  <si>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</si>
  <si>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</si>
  <si>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</si>
  <si>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</si>
  <si>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</si>
  <si>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</si>
  <si>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</si>
  <si>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</si>
  <si>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</si>
  <si>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</si>
  <si>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</si>
  <si>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</si>
  <si>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</si>
  <si>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</si>
  <si>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</si>
  <si>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</si>
  <si>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</si>
  <si>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</si>
  <si>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</si>
  <si>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</si>
  <si>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</si>
  <si>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</si>
  <si>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</si>
  <si>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</si>
  <si>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</si>
  <si>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</si>
  <si>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</si>
  <si>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</si>
  <si>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</si>
  <si>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</si>
  <si>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</si>
  <si>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</si>
  <si>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</si>
  <si>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</si>
  <si>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</si>
  <si>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</si>
  <si>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</si>
  <si>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</si>
  <si>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</si>
  <si>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</si>
  <si>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</si>
  <si>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</si>
  <si>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</si>
  <si>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</si>
  <si>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</si>
  <si>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</si>
  <si>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</si>
  <si>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</si>
  <si>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</si>
  <si>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</si>
  <si>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</si>
  <si>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</si>
  <si>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</si>
  <si>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</si>
  <si>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</si>
  <si>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</si>
  <si>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</si>
  <si>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</si>
  <si>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</si>
  <si>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</si>
  <si>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</si>
  <si>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</si>
  <si>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</si>
  <si>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</si>
  <si>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</si>
  <si>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</si>
  <si>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</si>
  <si>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</si>
  <si>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</si>
  <si>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</si>
  <si>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</si>
  <si>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</si>
  <si>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</si>
  <si>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</si>
  <si>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</si>
  <si>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</si>
  <si>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</si>
  <si>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</si>
  <si>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</si>
  <si>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</si>
  <si>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</si>
  <si>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</si>
  <si>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</si>
  <si>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</si>
  <si>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</si>
  <si>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</si>
  <si>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</si>
  <si>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</si>
  <si>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</si>
  <si>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</si>
  <si>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</si>
  <si>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</si>
  <si>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</si>
  <si>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</si>
  <si>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</si>
  <si>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</si>
  <si>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</si>
  <si>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</si>
  <si>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</si>
  <si>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</si>
  <si>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</si>
  <si>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</si>
  <si>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</si>
  <si>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</si>
  <si>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</si>
  <si>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</si>
  <si>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</si>
  <si>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</si>
  <si>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</si>
  <si>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</si>
  <si>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</si>
  <si>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</si>
  <si>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</si>
  <si>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</si>
  <si>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</si>
  <si>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</si>
  <si>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</si>
  <si>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</si>
  <si>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</si>
  <si>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</si>
  <si>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</si>
  <si>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</si>
  <si>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</si>
  <si>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</si>
  <si>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</si>
  <si>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</si>
  <si>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</si>
  <si>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</si>
  <si>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</si>
  <si>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</si>
  <si>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</si>
  <si>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</si>
  <si>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</si>
  <si>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</si>
  <si>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</si>
  <si>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</si>
  <si>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</si>
  <si>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</si>
  <si>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</si>
  <si>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</si>
  <si>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</si>
  <si>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</si>
  <si>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</si>
  <si>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</si>
  <si>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</si>
  <si>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</si>
  <si>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</si>
  <si>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</si>
  <si>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</si>
  <si>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</si>
  <si>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</si>
  <si>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</si>
  <si>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</si>
  <si>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</si>
  <si>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</si>
  <si>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</si>
  <si>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</si>
  <si>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</si>
  <si>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</si>
  <si>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</si>
  <si>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</si>
  <si>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</si>
  <si>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</si>
  <si>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</si>
  <si>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</si>
  <si>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</si>
  <si>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</si>
  <si>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</si>
  <si>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</si>
  <si>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</si>
  <si>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</si>
  <si>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</si>
  <si>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</si>
  <si>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</si>
  <si>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</si>
  <si>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</si>
  <si>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</si>
  <si>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</si>
  <si>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</si>
  <si>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</si>
  <si>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</si>
  <si>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</si>
  <si>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</si>
  <si>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</si>
  <si>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</si>
  <si>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</si>
  <si>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</si>
  <si>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</si>
  <si>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</si>
  <si>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</si>
  <si>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</si>
  <si>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</si>
  <si>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</si>
  <si>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</si>
  <si>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</si>
  <si>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</si>
  <si>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</si>
  <si>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</si>
  <si>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</si>
  <si>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</si>
  <si>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</si>
  <si>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</si>
  <si>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</si>
  <si>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</si>
  <si>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</si>
  <si>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</si>
  <si>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</si>
  <si>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</si>
  <si>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</si>
  <si>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</si>
  <si>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</si>
  <si>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</si>
  <si>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</si>
  <si>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</si>
  <si>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</si>
  <si>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</si>
  <si>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</si>
  <si>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</si>
  <si>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</si>
  <si>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</si>
  <si>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</si>
  <si>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</si>
  <si>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</si>
  <si>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</si>
  <si>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</si>
  <si>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</si>
  <si>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</si>
  <si>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</si>
  <si>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</si>
  <si>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</si>
  <si>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</si>
  <si>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</si>
  <si>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</si>
  <si>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</si>
  <si>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</si>
  <si>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</si>
  <si>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</si>
  <si>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</si>
  <si>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</si>
  <si>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</si>
  <si>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</si>
  <si>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</si>
  <si>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</si>
  <si>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</si>
  <si>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</si>
  <si>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</si>
  <si>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</si>
  <si>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</si>
  <si>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</si>
  <si>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</si>
  <si>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</si>
  <si>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</si>
  <si>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</si>
  <si>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</si>
  <si>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</si>
  <si>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</si>
  <si>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</si>
  <si>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</si>
  <si>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</si>
  <si>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</si>
  <si>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</si>
  <si>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</si>
  <si>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</si>
  <si>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</si>
  <si>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</si>
  <si>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</si>
  <si>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</si>
  <si>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</si>
  <si>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</si>
  <si>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</si>
  <si>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</si>
  <si>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</si>
  <si>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</si>
  <si>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</si>
  <si>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</si>
  <si>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</si>
  <si>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</si>
  <si>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</si>
  <si>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</si>
  <si>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</si>
  <si>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</si>
  <si>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</si>
  <si>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</si>
  <si>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</si>
  <si>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</si>
  <si>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</si>
  <si>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</si>
  <si>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</si>
  <si>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</si>
  <si>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</si>
  <si>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</si>
  <si>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</si>
  <si>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</si>
  <si>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</si>
  <si>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</si>
  <si>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</si>
  <si>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</si>
  <si>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</si>
  <si>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</si>
  <si>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</si>
  <si>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</si>
  <si>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</si>
  <si>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</si>
  <si>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</si>
  <si>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</si>
  <si>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</si>
  <si>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</si>
  <si>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</si>
  <si>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</si>
  <si>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</si>
  <si>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</si>
  <si>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</si>
  <si>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</si>
  <si>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</si>
  <si>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</si>
  <si>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</si>
  <si>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</si>
  <si>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</si>
  <si>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</si>
  <si>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</si>
  <si>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</si>
  <si>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</si>
  <si>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</si>
  <si>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</si>
  <si>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</si>
  <si>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</si>
  <si>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</si>
  <si>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</si>
  <si>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</si>
  <si>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</si>
  <si>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</si>
  <si>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</si>
  <si>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</si>
  <si>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</si>
  <si>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</si>
  <si>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</si>
  <si>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</si>
  <si>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</si>
  <si>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</si>
  <si>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</si>
  <si>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</si>
  <si>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</si>
  <si>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</si>
  <si>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</si>
  <si>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</si>
  <si>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</si>
  <si>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</si>
  <si>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</si>
  <si>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</si>
  <si>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</si>
  <si>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</si>
  <si>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</si>
  <si>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</si>
  <si>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</si>
  <si>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</si>
  <si>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</si>
  <si>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</si>
  <si>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</si>
  <si>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</si>
  <si>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</si>
  <si>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</si>
  <si>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</si>
  <si>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</si>
  <si>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</si>
  <si>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</si>
  <si>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</si>
  <si>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</si>
  <si>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</si>
  <si>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</si>
  <si>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</si>
  <si>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</si>
  <si>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</si>
  <si>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</si>
  <si>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</si>
  <si>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</si>
  <si>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</si>
  <si>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</si>
  <si>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</si>
  <si>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</si>
  <si>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</si>
  <si>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</si>
  <si>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</si>
  <si>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</si>
  <si>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</si>
  <si>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</si>
  <si>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</si>
  <si>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</si>
  <si>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</si>
  <si>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</si>
  <si>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</si>
  <si>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</si>
  <si>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</si>
  <si>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</si>
  <si>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</si>
  <si>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</si>
  <si>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</si>
  <si>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</si>
  <si>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</si>
  <si>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</si>
  <si>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</si>
  <si>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</si>
  <si>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</si>
  <si>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</si>
  <si>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</si>
  <si>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</si>
  <si>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</si>
  <si>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</si>
  <si>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</si>
  <si>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</si>
  <si>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</si>
  <si>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</si>
  <si>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</si>
  <si>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</si>
  <si>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</si>
  <si>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</si>
  <si>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</si>
  <si>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</si>
  <si>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</si>
  <si>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</si>
  <si>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</si>
  <si>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</si>
  <si>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</si>
  <si>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</si>
  <si>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</si>
  <si>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</si>
  <si>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</si>
  <si>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</si>
  <si>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</si>
  <si>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</si>
  <si>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</si>
  <si>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</si>
  <si>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</si>
  <si>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</si>
  <si>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</si>
  <si>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</si>
  <si>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</si>
  <si>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</si>
  <si>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</si>
  <si>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</si>
  <si>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</si>
  <si>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</si>
  <si>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</si>
  <si>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</si>
  <si>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</si>
  <si>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</si>
  <si>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</si>
  <si>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</si>
  <si>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</si>
  <si>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</si>
  <si>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</si>
  <si>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</si>
  <si>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</si>
  <si>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</si>
  <si>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</si>
  <si>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</si>
  <si>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</si>
  <si>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</si>
  <si>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</si>
  <si>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</si>
  <si>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</si>
  <si>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</si>
  <si>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</si>
  <si>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</si>
  <si>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</si>
  <si>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</si>
  <si>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</si>
  <si>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</si>
  <si>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</si>
  <si>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</si>
  <si>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</si>
  <si>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</si>
  <si>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</si>
  <si>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</si>
  <si>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</si>
  <si>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</si>
  <si>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</si>
  <si>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</si>
  <si>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</si>
  <si>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</si>
  <si>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</si>
  <si>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</si>
  <si>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</si>
  <si>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</si>
  <si>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</si>
  <si>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</si>
  <si>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</si>
  <si>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</si>
  <si>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</si>
  <si>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</si>
  <si>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</si>
  <si>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</si>
  <si>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</si>
  <si>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</si>
  <si>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</si>
  <si>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</si>
  <si>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</si>
  <si>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</si>
  <si>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</si>
  <si>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</si>
  <si>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</si>
  <si>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</si>
  <si>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</si>
  <si>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</si>
  <si>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</si>
  <si>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</si>
  <si>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</si>
  <si>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</si>
  <si>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</si>
  <si>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</si>
  <si>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</si>
  <si>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</si>
  <si>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</si>
  <si>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</si>
  <si>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</si>
  <si>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</si>
  <si>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</si>
  <si>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</si>
  <si>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</si>
  <si>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</si>
  <si>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</si>
  <si>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</si>
  <si>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</si>
  <si>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</si>
  <si>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</si>
  <si>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</si>
  <si>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</si>
  <si>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</si>
  <si>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</si>
  <si>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</si>
  <si>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</si>
  <si>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</si>
  <si>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</si>
  <si>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</si>
  <si>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</si>
  <si>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</si>
  <si>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</si>
  <si>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</si>
  <si>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</si>
  <si>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</si>
  <si>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</si>
  <si>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</si>
  <si>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</si>
  <si>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</si>
  <si>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</si>
  <si>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</si>
  <si>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</si>
  <si>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</si>
  <si>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</si>
  <si>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</si>
  <si>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</si>
  <si>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</si>
  <si>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</si>
  <si>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</si>
  <si>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</si>
  <si>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</si>
  <si>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</si>
  <si>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</si>
  <si>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</si>
  <si>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</si>
  <si>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</si>
  <si>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</si>
  <si>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</si>
  <si>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</si>
  <si>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</si>
  <si>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</si>
  <si>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</si>
  <si>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</si>
  <si>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</si>
  <si>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</si>
  <si>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</si>
  <si>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</si>
  <si>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</si>
  <si>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</si>
  <si>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</si>
  <si>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</si>
  <si>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</si>
  <si>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</si>
  <si>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</si>
  <si>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</si>
  <si>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</si>
  <si>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</si>
  <si>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</si>
  <si>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</si>
  <si>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</si>
  <si>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</si>
  <si>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</si>
  <si>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</si>
  <si>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</si>
  <si>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</si>
  <si>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</si>
  <si>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</si>
  <si>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</si>
  <si>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</si>
  <si>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</si>
  <si>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</si>
  <si>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</si>
  <si>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</si>
  <si>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</si>
  <si>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</si>
  <si>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</si>
  <si>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</si>
  <si>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</si>
  <si>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</si>
  <si>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</si>
  <si>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</si>
  <si>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</si>
  <si>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</si>
  <si>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</si>
  <si>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</si>
  <si>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</si>
  <si>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</si>
  <si>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</si>
  <si>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</si>
  <si>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</si>
  <si>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</si>
  <si>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</si>
  <si>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</si>
  <si>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</si>
  <si>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</si>
  <si>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</si>
  <si>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</si>
  <si>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</si>
  <si>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</si>
  <si>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</si>
  <si>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</si>
  <si>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</si>
  <si>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</si>
  <si>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</si>
  <si>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</si>
  <si>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</si>
  <si>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</si>
  <si>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</si>
  <si>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</si>
  <si>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</si>
  <si>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</si>
  <si>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</si>
  <si>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</si>
  <si>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</si>
  <si>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</si>
  <si>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</si>
  <si>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</si>
  <si>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</si>
  <si>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</si>
  <si>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</si>
  <si>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</si>
  <si>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</si>
  <si>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</si>
  <si>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</si>
  <si>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</si>
  <si>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</si>
  <si>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</si>
  <si>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</si>
  <si>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</si>
  <si>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</si>
  <si>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</si>
  <si>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</si>
  <si>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</si>
  <si>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</si>
  <si>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</si>
  <si>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</si>
  <si>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</si>
  <si>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</si>
  <si>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</si>
  <si>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</si>
  <si>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</si>
  <si>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</si>
  <si>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</si>
  <si>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</si>
  <si>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</si>
  <si>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</si>
  <si>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</si>
  <si>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</si>
  <si>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</si>
  <si>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</si>
  <si>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</si>
  <si>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</si>
  <si>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</si>
  <si>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</si>
  <si>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</si>
  <si>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</si>
  <si>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</si>
  <si>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</si>
  <si>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</si>
  <si>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</si>
  <si>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</si>
  <si>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</si>
  <si>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</si>
  <si>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</si>
  <si>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</si>
  <si>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</si>
  <si>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</si>
  <si>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</si>
  <si>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</si>
  <si>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</si>
  <si>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</si>
  <si>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</si>
  <si>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</si>
  <si>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</si>
  <si>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</si>
  <si>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</si>
  <si>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</si>
  <si>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</si>
  <si>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</si>
  <si>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</si>
  <si>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</si>
  <si>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</si>
  <si>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</si>
  <si>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</si>
  <si>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</si>
  <si>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</si>
  <si>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</si>
  <si>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</si>
  <si>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</si>
  <si>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</si>
  <si>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</si>
  <si>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</si>
  <si>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</si>
  <si>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</si>
  <si>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</si>
  <si>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</si>
  <si>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</si>
  <si>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</si>
  <si>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</si>
  <si>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</si>
  <si>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</si>
  <si>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</si>
  <si>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</si>
  <si>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</si>
  <si>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</si>
  <si>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</si>
  <si>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</si>
  <si>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</si>
  <si>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</si>
  <si>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</si>
  <si>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</si>
  <si>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</si>
  <si>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</si>
  <si>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</si>
  <si>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</si>
  <si>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</si>
  <si>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</si>
  <si>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</si>
  <si>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</si>
  <si>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</si>
  <si>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</si>
  <si>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</si>
  <si>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</si>
  <si>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</si>
  <si>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</si>
  <si>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</si>
  <si>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</si>
  <si>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</si>
  <si>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</si>
  <si>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</si>
  <si>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</si>
  <si>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</si>
  <si>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</si>
  <si>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</si>
  <si>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</si>
  <si>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</si>
  <si>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</si>
  <si>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</si>
  <si>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</si>
  <si>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</si>
  <si>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</si>
  <si>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</si>
  <si>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</si>
  <si>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</si>
  <si>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</si>
  <si>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</si>
  <si>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</si>
  <si>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</si>
  <si>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</si>
  <si>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</si>
  <si>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</si>
  <si>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</si>
  <si>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</si>
  <si>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</si>
  <si>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</si>
  <si>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</si>
  <si>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</si>
  <si>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</si>
  <si>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</si>
  <si>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</si>
  <si>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</si>
  <si>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</si>
  <si>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</si>
  <si>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</si>
  <si>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</si>
  <si>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</si>
  <si>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</si>
  <si>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</si>
  <si>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</si>
  <si>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</si>
  <si>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</si>
  <si>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</si>
  <si>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</si>
  <si>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</si>
  <si>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</si>
  <si>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</si>
  <si>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</si>
  <si>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</si>
  <si>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</si>
  <si>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</si>
  <si>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</si>
  <si>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</si>
  <si>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</si>
  <si>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</si>
  <si>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</si>
  <si>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</si>
  <si>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</si>
  <si>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</si>
  <si>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</si>
  <si>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</si>
  <si>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</si>
  <si>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</si>
  <si>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</si>
  <si>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</si>
  <si>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</si>
  <si>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</si>
  <si>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</si>
  <si>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</si>
  <si>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</si>
  <si>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</si>
  <si>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</si>
  <si>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</si>
  <si>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</si>
  <si>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</si>
  <si>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</si>
  <si>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</si>
  <si>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</si>
  <si>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</si>
  <si>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</si>
  <si>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</si>
  <si>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</si>
  <si>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</si>
  <si>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</si>
  <si>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</si>
  <si>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</si>
  <si>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</si>
  <si>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</si>
  <si>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</si>
  <si>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</si>
  <si>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</si>
  <si>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</si>
  <si>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</si>
  <si>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</si>
  <si>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</si>
  <si>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</si>
  <si>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</si>
  <si>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</si>
  <si>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</si>
  <si>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</si>
  <si>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</si>
  <si>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</si>
  <si>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</si>
  <si>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</si>
  <si>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</si>
  <si>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</si>
  <si>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</si>
  <si>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</si>
  <si>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</si>
  <si>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</si>
  <si>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</si>
  <si>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</si>
  <si>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</si>
  <si>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</si>
  <si>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</si>
  <si>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</si>
  <si>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</si>
  <si>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</si>
  <si>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</si>
  <si>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</si>
  <si>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</si>
  <si>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</si>
  <si>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</si>
  <si>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</si>
  <si>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</si>
  <si>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</si>
  <si>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</si>
  <si>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</si>
  <si>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</si>
  <si>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</si>
  <si>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</si>
  <si>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</si>
  <si>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</si>
  <si>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</si>
  <si>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</si>
  <si>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</si>
  <si>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</si>
  <si>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</si>
  <si>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</si>
  <si>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</si>
  <si>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</si>
  <si>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</si>
  <si>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</si>
  <si>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</si>
  <si>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</si>
  <si>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</si>
  <si>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</si>
  <si>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</si>
  <si>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</si>
  <si>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</si>
  <si>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</si>
  <si>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</si>
  <si>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</si>
  <si>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</si>
  <si>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</si>
  <si>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</si>
  <si>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</si>
  <si>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</si>
  <si>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</si>
  <si>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</si>
  <si>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</si>
  <si>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</si>
  <si>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</si>
  <si>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</si>
  <si>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</si>
  <si>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</si>
  <si>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</si>
  <si>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</si>
  <si>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</si>
  <si>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</si>
  <si>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</si>
  <si>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</si>
  <si>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</si>
  <si>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</si>
  <si>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</si>
  <si>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</si>
  <si>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</si>
  <si>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</si>
  <si>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</si>
  <si>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</si>
  <si>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</si>
  <si>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</si>
  <si>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</si>
  <si>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</si>
  <si>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</si>
  <si>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</si>
  <si>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</si>
  <si>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</si>
  <si>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</si>
  <si>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</si>
  <si>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</si>
  <si>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</si>
  <si>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</si>
  <si>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</si>
  <si>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</si>
  <si>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</si>
  <si>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</si>
  <si>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</si>
  <si>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</si>
  <si>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</si>
  <si>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</si>
  <si>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</si>
  <si>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</si>
  <si>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</si>
  <si>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</si>
  <si>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</si>
  <si>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</si>
  <si>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</si>
  <si>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</si>
  <si>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</si>
  <si>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</si>
  <si>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</si>
  <si>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</si>
  <si>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</si>
  <si>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</si>
  <si>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</si>
  <si>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</si>
  <si>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</si>
  <si>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</si>
  <si>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</si>
  <si>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</si>
  <si>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</si>
  <si>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</si>
  <si>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</si>
  <si>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</si>
  <si>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</si>
  <si>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</si>
  <si>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</si>
  <si>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</si>
  <si>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</si>
  <si>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</si>
  <si>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</si>
  <si>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</si>
  <si>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</si>
  <si>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</si>
  <si>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</si>
  <si>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</si>
  <si>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</si>
  <si>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</si>
  <si>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</si>
  <si>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</si>
  <si>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</si>
  <si>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</si>
  <si>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</si>
  <si>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</si>
  <si>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</si>
  <si>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</si>
  <si>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</si>
  <si>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</si>
  <si>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</si>
  <si>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</si>
  <si>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</si>
  <si>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</si>
  <si>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</si>
  <si>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</si>
  <si>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</si>
  <si>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</si>
  <si>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</si>
  <si>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</si>
  <si>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</si>
  <si>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</si>
  <si>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</si>
  <si>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</si>
  <si>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</si>
  <si>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</si>
  <si>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</si>
  <si>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</si>
  <si>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</si>
  <si>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</si>
  <si>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</si>
  <si>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</si>
  <si>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</si>
  <si>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</si>
  <si>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</si>
  <si>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</si>
  <si>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</si>
  <si>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</si>
  <si>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</si>
  <si>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</si>
  <si>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</si>
  <si>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</si>
  <si>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</si>
  <si>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</si>
  <si>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</si>
  <si>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</si>
  <si>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</si>
  <si>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</si>
  <si>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</si>
  <si>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</si>
  <si>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</si>
  <si>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</si>
  <si>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</si>
  <si>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</si>
  <si>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</si>
  <si>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</si>
  <si>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</si>
  <si>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</si>
  <si>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</si>
  <si>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</si>
  <si>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</si>
  <si>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</si>
  <si>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</si>
  <si>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</si>
  <si>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</si>
  <si>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</si>
  <si>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</si>
  <si>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</si>
  <si>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</si>
  <si>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</si>
  <si>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</si>
  <si>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</si>
  <si>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</si>
  <si>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</si>
  <si>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</si>
  <si>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</si>
  <si>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</si>
  <si>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</si>
  <si>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</si>
  <si>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</si>
  <si>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</si>
  <si>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</si>
  <si>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</si>
  <si>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</si>
  <si>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</si>
  <si>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</si>
  <si>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</si>
  <si>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</si>
  <si>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</si>
  <si>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</si>
  <si>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</si>
  <si>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</si>
  <si>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</si>
  <si>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</si>
  <si>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</si>
  <si>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</si>
  <si>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</si>
  <si>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</si>
  <si>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</si>
  <si>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</si>
  <si>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</si>
  <si>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</si>
  <si>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</si>
  <si>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</si>
  <si>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</si>
  <si>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</si>
  <si>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</si>
  <si>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</si>
  <si>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</si>
  <si>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</si>
  <si>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</si>
  <si>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</si>
  <si>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</si>
  <si>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</si>
  <si>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</si>
  <si>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</si>
  <si>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</si>
  <si>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</si>
  <si>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</si>
  <si>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</si>
  <si>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</si>
  <si>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</si>
  <si>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</si>
  <si>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</si>
  <si>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</si>
  <si>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</si>
  <si>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</si>
  <si>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</si>
  <si>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</si>
  <si>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</si>
  <si>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</si>
  <si>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</si>
  <si>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</si>
  <si>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</si>
  <si>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</si>
  <si>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</si>
  <si>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</si>
  <si>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</si>
  <si>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</si>
  <si>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</si>
  <si>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</si>
  <si>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</si>
  <si>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</si>
  <si>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</si>
  <si>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</si>
  <si>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</si>
  <si>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</si>
  <si>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</si>
  <si>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</si>
  <si>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</si>
  <si>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</si>
  <si>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</si>
  <si>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</si>
  <si>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</si>
  <si>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</si>
  <si>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</si>
  <si>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</si>
  <si>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</si>
  <si>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</si>
  <si>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</si>
  <si>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</si>
  <si>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</si>
  <si>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</si>
  <si>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</si>
  <si>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</si>
  <si>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</si>
  <si>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</si>
  <si>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</si>
  <si>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</si>
  <si>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</si>
  <si>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</si>
  <si>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</si>
  <si>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</si>
  <si>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</si>
  <si>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</si>
  <si>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</si>
  <si>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</si>
  <si>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</si>
  <si>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</si>
  <si>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</si>
  <si>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</si>
  <si>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</si>
  <si>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</si>
  <si>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</si>
  <si>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</si>
  <si>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</si>
  <si>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</si>
  <si>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</si>
  <si>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</si>
  <si>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</si>
  <si>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</si>
  <si>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</si>
  <si>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</si>
  <si>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</si>
  <si>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</si>
  <si>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</si>
  <si>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</si>
  <si>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</si>
  <si>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</si>
  <si>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</si>
  <si>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</si>
  <si>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</si>
  <si>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</si>
  <si>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</si>
  <si>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</si>
  <si>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</si>
  <si>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</si>
  <si>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</si>
  <si>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</si>
  <si>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</si>
  <si>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</si>
  <si>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</si>
  <si>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</si>
  <si>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</si>
  <si>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</si>
  <si>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</si>
  <si>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</si>
  <si>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</si>
  <si>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</si>
  <si>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</si>
  <si>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</si>
  <si>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</si>
  <si>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</si>
  <si>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</si>
  <si>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</si>
  <si>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</si>
  <si>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</si>
  <si>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</si>
  <si>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</si>
  <si>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</si>
  <si>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</si>
  <si>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</si>
  <si>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</si>
  <si>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</si>
  <si>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</si>
  <si>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</si>
  <si>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</si>
  <si>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</si>
  <si>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</si>
  <si>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</si>
  <si>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</si>
  <si>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</si>
  <si>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</si>
  <si>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</si>
  <si>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</si>
  <si>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</si>
  <si>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</si>
  <si>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</si>
  <si>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</si>
  <si>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</si>
  <si>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</si>
  <si>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</si>
  <si>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</si>
  <si>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</si>
  <si>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</si>
  <si>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</si>
  <si>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</si>
  <si>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</si>
  <si>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</si>
  <si>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</si>
  <si>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</si>
  <si>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</si>
  <si>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</si>
  <si>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</si>
  <si>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</si>
  <si>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</si>
  <si>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</si>
  <si>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</si>
  <si>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</si>
  <si>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</si>
  <si>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</si>
  <si>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</si>
  <si>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</si>
  <si>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</si>
  <si>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</si>
  <si>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</si>
  <si>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</si>
  <si>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</si>
  <si>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</si>
  <si>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</si>
  <si>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</si>
  <si>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</si>
  <si>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</si>
  <si>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</si>
  <si>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</si>
  <si>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</si>
  <si>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</si>
  <si>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</si>
  <si>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</si>
  <si>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</si>
  <si>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</si>
  <si>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</si>
  <si>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</si>
  <si>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</si>
  <si>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</si>
  <si>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</si>
  <si>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</si>
  <si>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</si>
  <si>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</si>
  <si>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</si>
  <si>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</si>
  <si>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</si>
  <si>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</si>
  <si>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</si>
  <si>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</si>
  <si>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</si>
  <si>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</si>
  <si>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</si>
  <si>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</si>
  <si>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</si>
  <si>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</si>
  <si>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</si>
  <si>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</si>
  <si>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</si>
  <si>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</si>
  <si>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</si>
  <si>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</si>
  <si>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</si>
  <si>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</si>
  <si>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</si>
  <si>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</si>
  <si>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</si>
  <si>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</si>
  <si>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</si>
  <si>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</si>
  <si>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</si>
  <si>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</si>
  <si>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</si>
  <si>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</si>
  <si>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</si>
  <si>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</si>
  <si>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</si>
  <si>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</si>
  <si>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</si>
  <si>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</si>
  <si>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</si>
  <si>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</si>
  <si>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</si>
  <si>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</si>
  <si>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</si>
  <si>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</si>
  <si>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</si>
  <si>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</si>
  <si>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</si>
  <si>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</si>
  <si>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</si>
  <si>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</si>
  <si>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</si>
  <si>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</si>
  <si>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</si>
  <si>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</si>
  <si>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</si>
  <si>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</si>
  <si>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</si>
  <si>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</si>
  <si>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</si>
  <si>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</si>
  <si>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</si>
  <si>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</si>
  <si>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</si>
  <si>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</si>
  <si>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</si>
  <si>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</si>
  <si>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</si>
  <si>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</si>
  <si>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</si>
  <si>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</si>
  <si>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</si>
  <si>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</si>
  <si>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</si>
  <si>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</si>
  <si>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</si>
  <si>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</si>
  <si>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</si>
  <si>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</si>
  <si>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</si>
  <si>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</si>
  <si>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</si>
  <si>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</si>
  <si>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</si>
  <si>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</si>
  <si>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</si>
  <si>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</si>
  <si>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</si>
  <si>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</si>
  <si>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</si>
  <si>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</si>
  <si>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</si>
  <si>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</si>
  <si>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</si>
  <si>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</si>
  <si>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</si>
  <si>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</si>
  <si>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</si>
  <si>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</si>
  <si>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</si>
  <si>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</si>
  <si>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</si>
  <si>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</si>
  <si>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</si>
  <si>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</si>
  <si>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</si>
  <si>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</si>
  <si>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</si>
  <si>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</si>
  <si>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</si>
  <si>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</si>
  <si>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</si>
  <si>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</si>
  <si>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</si>
  <si>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</si>
  <si>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</si>
  <si>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</si>
  <si>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</si>
  <si>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</si>
  <si>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</si>
  <si>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</si>
  <si>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</si>
  <si>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</si>
  <si>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</si>
  <si>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</si>
  <si>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</si>
  <si>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</si>
  <si>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</si>
  <si>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</si>
  <si>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</si>
  <si>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</si>
  <si>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</si>
  <si>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</si>
  <si>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</si>
  <si>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</si>
  <si>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</si>
  <si>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</si>
  <si>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</si>
  <si>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</si>
  <si>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</si>
  <si>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</si>
  <si>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</si>
  <si>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</si>
  <si>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</si>
  <si>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</si>
  <si>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</si>
  <si>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</si>
  <si>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</si>
  <si>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</si>
  <si>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</si>
  <si>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</si>
  <si>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</si>
  <si>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</si>
  <si>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</si>
  <si>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</si>
  <si>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</si>
  <si>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</si>
  <si>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</si>
  <si>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</si>
  <si>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</si>
  <si>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</si>
  <si>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</si>
  <si>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</si>
  <si>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</si>
  <si>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</si>
  <si>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</si>
  <si>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</si>
  <si>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</si>
  <si>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</si>
  <si>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</si>
  <si>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</si>
  <si>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</si>
  <si>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</si>
  <si>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</si>
  <si>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</si>
  <si>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</si>
  <si>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</si>
  <si>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</si>
  <si>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</si>
  <si>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</si>
  <si>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</si>
  <si>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</si>
  <si>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</si>
  <si>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</si>
  <si>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</si>
  <si>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</si>
  <si>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</si>
  <si>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</si>
  <si>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</si>
  <si>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</si>
  <si>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</si>
  <si>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</si>
  <si>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</si>
  <si>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</si>
  <si>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</si>
  <si>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</si>
  <si>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</si>
  <si>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</si>
  <si>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</si>
  <si>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</si>
  <si>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</si>
  <si>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</si>
  <si>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</si>
  <si>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</si>
  <si>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</si>
  <si>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</si>
  <si>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</si>
  <si>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</si>
  <si>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</si>
  <si>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</si>
  <si>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</si>
  <si>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</si>
  <si>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</si>
  <si>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</si>
  <si>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</si>
  <si>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</si>
  <si>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</si>
  <si>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</si>
  <si>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</si>
  <si>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</si>
  <si>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</si>
  <si>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</si>
  <si>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</si>
  <si>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</si>
  <si>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</si>
  <si>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</si>
  <si>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</si>
  <si>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</si>
  <si>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</si>
  <si>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</si>
  <si>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</si>
  <si>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</si>
  <si>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</si>
  <si>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</si>
  <si>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</si>
  <si>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</si>
  <si>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</si>
  <si>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</si>
  <si>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</si>
  <si>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</si>
  <si>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</si>
  <si>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</si>
  <si>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</si>
  <si>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</si>
  <si>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</si>
  <si>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</si>
  <si>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</si>
  <si>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</si>
  <si>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</si>
  <si>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</si>
  <si>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</si>
  <si>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</si>
  <si>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</si>
  <si>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</si>
  <si>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</si>
  <si>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</si>
  <si>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</si>
  <si>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</si>
  <si>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</si>
  <si>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</si>
  <si>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</si>
  <si>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</si>
  <si>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</si>
  <si>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</si>
  <si>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</si>
  <si>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</si>
  <si>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</si>
  <si>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</si>
  <si>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</si>
  <si>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</si>
  <si>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</si>
  <si>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</si>
  <si>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</si>
  <si>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</si>
  <si>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</si>
  <si>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</si>
  <si>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</si>
  <si>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</si>
  <si>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</si>
  <si>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</si>
  <si>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</si>
  <si>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</si>
  <si>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</si>
  <si>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</si>
  <si>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</si>
  <si>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</si>
  <si>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</si>
  <si>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</si>
  <si>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</si>
  <si>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</si>
  <si>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</si>
  <si>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</si>
  <si>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</si>
  <si>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</si>
  <si>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</si>
  <si>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</si>
  <si>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</si>
  <si>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</si>
  <si>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</si>
  <si>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</si>
  <si>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</si>
  <si>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</si>
  <si>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</si>
  <si>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</si>
  <si>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</si>
  <si>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</si>
  <si>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</si>
  <si>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</si>
  <si>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</si>
  <si>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</si>
  <si>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</si>
  <si>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</si>
  <si>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</si>
  <si>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</si>
  <si>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</si>
  <si>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</si>
  <si>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</si>
  <si>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</si>
  <si>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</si>
  <si>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</si>
  <si>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</si>
  <si>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</si>
  <si>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</si>
  <si>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</si>
  <si>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</si>
  <si>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</si>
  <si>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</si>
  <si>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</si>
  <si>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</si>
  <si>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</si>
  <si>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</si>
  <si>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</si>
  <si>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</si>
  <si>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</si>
  <si>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</si>
  <si>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</si>
  <si>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</si>
  <si>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</si>
  <si>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</si>
  <si>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</si>
  <si>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</si>
  <si>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</si>
  <si>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</si>
  <si>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</si>
  <si>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</si>
  <si>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</si>
  <si>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</si>
  <si>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</si>
  <si>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</si>
  <si>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</si>
  <si>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</si>
  <si>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</si>
  <si>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</si>
  <si>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</si>
  <si>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</si>
  <si>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</si>
  <si>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</si>
  <si>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</si>
  <si>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</si>
  <si>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</si>
  <si>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</si>
  <si>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</si>
  <si>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</si>
  <si>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</si>
  <si>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</si>
  <si>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</si>
  <si>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</si>
  <si>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</si>
  <si>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</si>
  <si>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</si>
  <si>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</si>
  <si>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</si>
  <si>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</si>
  <si>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</si>
  <si>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</si>
  <si>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</si>
  <si>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</si>
  <si>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</si>
  <si>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</si>
  <si>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</si>
  <si>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</si>
  <si>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</si>
  <si>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</si>
  <si>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</si>
  <si>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</si>
  <si>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</si>
  <si>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</si>
  <si>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</si>
  <si>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</si>
  <si>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</si>
  <si>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</si>
  <si>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</si>
  <si>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</si>
  <si>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</si>
  <si>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</si>
  <si>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</si>
  <si>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</si>
  <si>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</si>
  <si>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</si>
  <si>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</si>
  <si>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</si>
  <si>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</si>
  <si>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</si>
  <si>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</si>
  <si>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</si>
  <si>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</si>
  <si>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</si>
  <si>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</si>
  <si>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</si>
  <si>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</si>
  <si>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</si>
  <si>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</si>
  <si>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</si>
  <si>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</si>
  <si>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</si>
  <si>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</si>
  <si>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</si>
  <si>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</si>
  <si>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</si>
  <si>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</si>
  <si>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</si>
  <si>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</si>
  <si>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</si>
  <si>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</si>
  <si>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</si>
  <si>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</si>
  <si>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</si>
  <si>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</si>
  <si>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</si>
  <si>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</si>
  <si>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</si>
  <si>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</si>
  <si>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</si>
  <si>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</si>
  <si>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</si>
  <si>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</si>
  <si>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</si>
  <si>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</si>
  <si>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</si>
  <si>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</si>
  <si>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</si>
  <si>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</si>
  <si>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</si>
  <si>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</si>
  <si>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</si>
  <si>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</si>
  <si>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</si>
  <si>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</si>
  <si>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</si>
  <si>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</si>
  <si>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</si>
  <si>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</si>
  <si>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</si>
  <si>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</si>
  <si>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</si>
  <si>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</si>
  <si>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</si>
  <si>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</si>
  <si>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</si>
  <si>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</si>
  <si>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</si>
  <si>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</si>
  <si>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</si>
  <si>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</si>
  <si>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</si>
  <si>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</si>
  <si>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</si>
  <si>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</si>
  <si>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</si>
  <si>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</si>
  <si>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</si>
  <si>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</si>
  <si>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</si>
  <si>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</si>
  <si>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</si>
  <si>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</si>
  <si>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</si>
  <si>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</si>
  <si>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</si>
  <si>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</si>
  <si>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</si>
  <si>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</si>
  <si>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</si>
  <si>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</si>
  <si>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</si>
  <si>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</si>
  <si>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</si>
  <si>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</si>
  <si>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</si>
  <si>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</si>
  <si>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</si>
  <si>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</si>
  <si>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</si>
  <si>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</si>
  <si>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</si>
  <si>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</si>
  <si>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</si>
  <si>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</si>
  <si>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</si>
  <si>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</si>
  <si>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</si>
  <si>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</si>
  <si>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</si>
  <si>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</si>
  <si>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</si>
  <si>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</si>
  <si>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</si>
  <si>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</si>
  <si>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</si>
  <si>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</si>
  <si>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</si>
  <si>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</si>
  <si>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</si>
  <si>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</si>
  <si>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</si>
  <si>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</si>
  <si>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</si>
  <si>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</si>
  <si>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</si>
  <si>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</si>
  <si>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</si>
  <si>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</si>
  <si>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</si>
  <si>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</si>
  <si>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</si>
  <si>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</si>
  <si>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</si>
  <si>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</si>
  <si>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</si>
  <si>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</si>
  <si>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</si>
  <si>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</si>
  <si>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</si>
  <si>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</si>
  <si>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</si>
  <si>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</si>
  <si>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</si>
  <si>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</si>
  <si>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</si>
  <si>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</si>
  <si>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</si>
  <si>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</si>
  <si>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</si>
  <si>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</si>
  <si>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</si>
  <si>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</si>
  <si>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</si>
  <si>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</si>
  <si>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</si>
  <si>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</si>
  <si>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</si>
  <si>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</si>
  <si>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</si>
  <si>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</si>
  <si>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</si>
  <si>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</si>
  <si>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</si>
  <si>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</si>
  <si>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</si>
  <si>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</si>
  <si>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</si>
  <si>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</si>
  <si>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</si>
  <si>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</si>
  <si>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</si>
  <si>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</si>
  <si>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</si>
  <si>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</si>
  <si>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</si>
  <si>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</si>
  <si>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</si>
  <si>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</si>
  <si>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</si>
  <si>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</si>
  <si>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</si>
  <si>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</si>
  <si>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</si>
  <si>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</si>
  <si>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</si>
  <si>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</si>
  <si>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</si>
  <si>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</si>
  <si>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</si>
  <si>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</si>
  <si>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</si>
  <si>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</si>
  <si>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</si>
  <si>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</si>
  <si>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</si>
  <si>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</si>
  <si>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</si>
  <si>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</si>
  <si>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</si>
  <si>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</si>
  <si>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</si>
  <si>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</si>
  <si>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</si>
  <si>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</si>
  <si>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</si>
  <si>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</si>
  <si>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</si>
  <si>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</si>
  <si>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</si>
  <si>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</si>
  <si>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</si>
  <si>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</si>
  <si>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</si>
  <si>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</si>
  <si>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</si>
  <si>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</si>
  <si>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</si>
  <si>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</si>
  <si>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</si>
  <si>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</si>
  <si>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</si>
  <si>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</si>
  <si>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</si>
  <si>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</si>
  <si>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</si>
  <si>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</si>
  <si>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</si>
  <si>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</si>
  <si>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</si>
  <si>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</si>
  <si>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</si>
  <si>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</si>
  <si>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</si>
  <si>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</si>
  <si>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</si>
  <si>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</si>
  <si>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</si>
  <si>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</si>
  <si>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</si>
  <si>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</si>
  <si>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</si>
  <si>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</si>
  <si>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</si>
  <si>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</si>
  <si>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</si>
  <si>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</si>
  <si>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</si>
  <si>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</si>
  <si>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</si>
  <si>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</si>
  <si>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</si>
  <si>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</si>
  <si>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</si>
  <si>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</si>
  <si>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</si>
  <si>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</si>
  <si>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</si>
  <si>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</si>
  <si>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</si>
  <si>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</si>
  <si>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</si>
  <si>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</si>
  <si>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</si>
  <si>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</si>
  <si>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</si>
  <si>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</si>
  <si>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</si>
  <si>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</si>
  <si>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</si>
  <si>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</si>
  <si>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</si>
  <si>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</si>
  <si>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</si>
  <si>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</si>
  <si>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</si>
  <si>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</si>
  <si>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</si>
  <si>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</si>
  <si>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</si>
  <si>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</si>
  <si>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</si>
  <si>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</si>
  <si>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</si>
  <si>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</si>
  <si>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</si>
  <si>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</si>
  <si>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</si>
  <si>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</si>
  <si>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</si>
  <si>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</si>
  <si>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</si>
  <si>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</si>
  <si>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</si>
  <si>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</si>
  <si>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</si>
  <si>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</si>
  <si>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</si>
  <si>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</si>
  <si>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</si>
  <si>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</si>
  <si>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</si>
  <si>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</si>
  <si>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</si>
  <si>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</si>
  <si>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</si>
  <si>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</si>
  <si>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</si>
  <si>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</si>
  <si>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</si>
  <si>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</si>
  <si>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</si>
  <si>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</si>
  <si>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</si>
  <si>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</si>
  <si>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</si>
  <si>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</si>
  <si>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</si>
  <si>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</si>
  <si>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</si>
  <si>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</si>
  <si>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</si>
  <si>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</si>
  <si>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</si>
  <si>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</si>
  <si>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</si>
  <si>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</si>
  <si>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</si>
  <si>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</si>
  <si>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</si>
  <si>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</si>
  <si>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</si>
  <si>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</si>
  <si>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</si>
  <si>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</si>
  <si>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</si>
  <si>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</si>
  <si>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</si>
  <si>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</si>
  <si>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</si>
  <si>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</si>
  <si>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</si>
  <si>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</si>
  <si>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</si>
  <si>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</si>
  <si>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</si>
  <si>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</si>
  <si>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</si>
  <si>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</si>
  <si>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</si>
  <si>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</si>
  <si>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</si>
  <si>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</si>
  <si>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</si>
  <si>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</si>
  <si>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</si>
  <si>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</si>
  <si>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</si>
  <si>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</si>
  <si>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</si>
  <si>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</si>
  <si>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</si>
  <si>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</si>
  <si>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</si>
  <si>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</si>
  <si>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</si>
  <si>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</si>
  <si>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</si>
  <si>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</si>
  <si>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</si>
  <si>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</si>
  <si>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</si>
  <si>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</si>
  <si>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</si>
  <si>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</si>
  <si>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</si>
  <si>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</si>
  <si>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</si>
  <si>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</si>
  <si>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</si>
  <si>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</si>
  <si>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</si>
  <si>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</si>
  <si>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</si>
  <si>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</si>
  <si>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</si>
  <si>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</si>
  <si>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</si>
  <si>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</si>
  <si>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</si>
  <si>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</si>
  <si>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</si>
  <si>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</si>
  <si>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</si>
  <si>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</si>
  <si>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</si>
  <si>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</si>
  <si>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</si>
  <si>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</si>
  <si>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</si>
  <si>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</si>
  <si>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</si>
  <si>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</si>
  <si>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</si>
  <si>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</si>
  <si>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</si>
  <si>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</si>
  <si>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</si>
  <si>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</si>
  <si>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</si>
  <si>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</si>
  <si>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</si>
  <si>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</si>
  <si>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</si>
  <si>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</si>
  <si>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</si>
  <si>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</si>
  <si>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</si>
  <si>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</si>
  <si>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</si>
  <si>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</si>
  <si>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</si>
  <si>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</si>
  <si>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</si>
  <si>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</si>
  <si>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</si>
  <si>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</si>
  <si>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</si>
  <si>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</si>
  <si>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</si>
  <si>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</si>
  <si>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</si>
  <si>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</si>
  <si>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</si>
  <si>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</si>
  <si>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</si>
  <si>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</si>
  <si>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</si>
  <si>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</si>
  <si>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</si>
  <si>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</si>
  <si>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</si>
  <si>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</si>
  <si>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</si>
  <si>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</si>
  <si>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</si>
  <si>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</si>
  <si>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</si>
  <si>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</si>
  <si>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</si>
  <si>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</si>
  <si>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</si>
  <si>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</si>
  <si>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</si>
  <si>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</si>
  <si>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</si>
  <si>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</si>
  <si>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</si>
  <si>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</si>
  <si>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</si>
  <si>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</si>
  <si>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</si>
  <si>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</si>
  <si>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</si>
  <si>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</si>
  <si>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</si>
  <si>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</si>
  <si>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</si>
  <si>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</si>
  <si>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</si>
  <si>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</si>
  <si>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</si>
  <si>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</si>
  <si>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</si>
  <si>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</si>
  <si>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</si>
  <si>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</si>
  <si>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</si>
  <si>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</si>
  <si>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</si>
  <si>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</si>
  <si>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</si>
  <si>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</si>
  <si>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</si>
  <si>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</si>
  <si>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</si>
  <si>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</si>
  <si>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</si>
  <si>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</si>
  <si>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</si>
  <si>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</si>
  <si>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</si>
  <si>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</si>
  <si>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</si>
  <si>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</si>
  <si>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</si>
  <si>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</si>
  <si>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</si>
  <si>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</si>
  <si>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</si>
  <si>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</si>
  <si>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</si>
  <si>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</si>
  <si>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</si>
  <si>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</si>
  <si>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</si>
  <si>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</si>
  <si>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</si>
  <si>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</si>
  <si>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</si>
  <si>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</si>
  <si>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</si>
  <si>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</si>
  <si>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</si>
  <si>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</si>
  <si>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</si>
  <si>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</si>
  <si>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</si>
  <si>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</si>
  <si>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</si>
  <si>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</si>
  <si>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</si>
  <si>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</si>
  <si>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</si>
  <si>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</si>
  <si>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</si>
  <si>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</si>
  <si>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</si>
  <si>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</si>
  <si>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</si>
  <si>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</si>
  <si>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</si>
  <si>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</si>
  <si>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</si>
  <si>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</si>
  <si>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</si>
  <si>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</si>
  <si>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</si>
  <si>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</si>
  <si>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</si>
  <si>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</si>
  <si>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</si>
  <si>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</si>
  <si>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</si>
  <si>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</si>
  <si>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</si>
  <si>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</si>
  <si>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</si>
  <si>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</si>
  <si>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</si>
  <si>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</si>
  <si>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</si>
  <si>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</si>
  <si>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</si>
  <si>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</si>
  <si>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</si>
  <si>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</si>
  <si>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</si>
  <si>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</si>
  <si>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</si>
  <si>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</si>
  <si>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</si>
  <si>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</si>
  <si>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</si>
  <si>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</si>
  <si>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</si>
  <si>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</si>
  <si>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</si>
  <si>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</si>
  <si>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</si>
  <si>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</si>
  <si>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</si>
  <si>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</si>
  <si>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</si>
  <si>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</si>
  <si>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</si>
  <si>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</si>
  <si>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</si>
  <si>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</si>
  <si>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</si>
  <si>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</si>
  <si>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</si>
  <si>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</si>
  <si>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</si>
  <si>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</si>
  <si>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</si>
  <si>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</si>
  <si>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</si>
  <si>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</si>
  <si>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</si>
  <si>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</si>
  <si>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</si>
  <si>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</si>
  <si>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</si>
  <si>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</si>
  <si>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</si>
  <si>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</si>
  <si>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</si>
  <si>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</si>
  <si>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</si>
  <si>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</si>
  <si>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</si>
  <si>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</si>
  <si>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</si>
  <si>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</si>
  <si>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</si>
  <si>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</si>
  <si>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</si>
  <si>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</si>
  <si>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</si>
  <si>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</si>
  <si>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</si>
  <si>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</si>
  <si>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</si>
  <si>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</si>
  <si>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</si>
  <si>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</si>
  <si>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</si>
  <si>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</si>
  <si>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</si>
  <si>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</si>
  <si>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</si>
  <si>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</si>
  <si>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</si>
  <si>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</si>
  <si>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</si>
  <si>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</si>
  <si>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</si>
  <si>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</si>
  <si>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</si>
  <si>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</si>
  <si>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</si>
  <si>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</si>
  <si>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</si>
  <si>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</si>
  <si>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</si>
  <si>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</si>
  <si>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</si>
  <si>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</si>
  <si>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</si>
  <si>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</si>
  <si>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</si>
  <si>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</si>
  <si>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</si>
  <si>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</si>
  <si>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</si>
  <si>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</si>
  <si>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</si>
  <si>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</si>
  <si>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</si>
  <si>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</si>
  <si>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</si>
  <si>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</si>
  <si>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</si>
  <si>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</si>
  <si>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</si>
  <si>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</si>
  <si>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</si>
  <si>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</si>
  <si>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</si>
  <si>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</si>
  <si>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</si>
  <si>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</si>
  <si>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</si>
  <si>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</si>
  <si>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</si>
  <si>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</si>
  <si>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</si>
  <si>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</si>
  <si>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</si>
  <si>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</si>
  <si>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</si>
  <si>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</si>
  <si>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</si>
  <si>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</si>
  <si>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</si>
  <si>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</si>
  <si>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</si>
  <si>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</si>
  <si>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</si>
  <si>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</si>
  <si>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</si>
  <si>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</si>
  <si>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</si>
  <si>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</si>
  <si>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</si>
  <si>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</si>
  <si>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</si>
  <si>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</si>
  <si>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</si>
  <si>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</si>
  <si>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</si>
  <si>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</si>
  <si>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</si>
  <si>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</si>
  <si>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</si>
  <si>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</si>
  <si>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</si>
  <si>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</si>
  <si>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</si>
  <si>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</si>
  <si>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</si>
  <si>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</si>
  <si>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</si>
  <si>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</si>
  <si>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</si>
  <si>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</si>
  <si>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</si>
  <si>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</si>
  <si>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</si>
  <si>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</si>
  <si>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</si>
  <si>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</si>
  <si>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</si>
  <si>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</si>
  <si>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</si>
  <si>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</si>
  <si>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</si>
  <si>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</si>
  <si>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</si>
  <si>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</si>
  <si>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</si>
  <si>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</si>
  <si>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</si>
  <si>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</si>
  <si>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</si>
  <si>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</si>
  <si>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</si>
  <si>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</si>
  <si>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</si>
  <si>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</si>
  <si>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</si>
  <si>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</si>
  <si>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</si>
  <si>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</si>
  <si>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</si>
  <si>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</si>
  <si>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</si>
  <si>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</si>
  <si>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</si>
  <si>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</si>
  <si>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</si>
  <si>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</si>
  <si>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</si>
  <si>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</si>
  <si>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</si>
  <si>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</si>
  <si>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</si>
  <si>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</si>
  <si>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</si>
  <si>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</si>
  <si>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</si>
  <si>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</si>
  <si>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</si>
  <si>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</si>
  <si>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</si>
  <si>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</si>
  <si>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</si>
  <si>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</si>
  <si>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</si>
  <si>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</si>
  <si>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</si>
  <si>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</si>
  <si>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</si>
  <si>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</si>
  <si>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</si>
  <si>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</si>
  <si>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</si>
  <si>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</si>
  <si>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</si>
  <si>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</si>
  <si>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</si>
  <si>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</si>
  <si>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</si>
  <si>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</si>
  <si>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</si>
  <si>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</si>
  <si>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</si>
  <si>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</si>
  <si>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</si>
  <si>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</si>
  <si>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</si>
  <si>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</si>
  <si>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</si>
  <si>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</si>
  <si>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</si>
  <si>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</si>
  <si>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</si>
  <si>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</si>
  <si>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</si>
  <si>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</si>
  <si>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</si>
  <si>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</si>
  <si>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</si>
  <si>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</si>
  <si>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</si>
  <si>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</si>
  <si>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</si>
  <si>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</si>
  <si>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</si>
  <si>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</si>
  <si>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</si>
  <si>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</si>
  <si>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</si>
  <si>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</si>
  <si>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</si>
  <si>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</si>
  <si>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</si>
  <si>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</si>
  <si>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</si>
  <si>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</si>
  <si>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</si>
  <si>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</si>
  <si>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</si>
  <si>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</si>
  <si>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</si>
  <si>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</si>
  <si>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</si>
  <si>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</si>
  <si>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</si>
  <si>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</si>
  <si>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</si>
  <si>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</si>
  <si>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</si>
  <si>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</si>
  <si>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</si>
  <si>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</si>
  <si>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</si>
  <si>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</si>
  <si>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</si>
  <si>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</si>
  <si>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</si>
  <si>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</si>
  <si>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</si>
  <si>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</si>
  <si>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</si>
  <si>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</si>
  <si>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</si>
  <si>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</si>
  <si>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</si>
  <si>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</si>
  <si>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</si>
  <si>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</si>
  <si>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</si>
  <si>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</si>
  <si>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</si>
  <si>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</si>
  <si>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</si>
  <si>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</si>
  <si>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</si>
  <si>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</si>
  <si>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</si>
  <si>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</si>
  <si>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</si>
  <si>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</si>
  <si>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</si>
  <si>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</si>
  <si>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</si>
  <si>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</si>
  <si>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</si>
  <si>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</si>
  <si>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</si>
  <si>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</si>
  <si>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</si>
  <si>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</si>
  <si>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</si>
  <si>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</si>
  <si>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</si>
  <si>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</si>
  <si>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</si>
  <si>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</si>
  <si>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</si>
  <si>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</si>
  <si>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</si>
  <si>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</si>
  <si>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</si>
  <si>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</si>
  <si>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</si>
  <si>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</si>
  <si>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</si>
  <si>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</si>
  <si>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</si>
  <si>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</si>
  <si>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</si>
  <si>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</si>
  <si>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</si>
  <si>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</si>
  <si>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</si>
  <si>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</si>
  <si>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</si>
  <si>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</si>
  <si>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</si>
  <si>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</si>
  <si>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</si>
  <si>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</si>
  <si>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</si>
  <si>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</si>
  <si>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</si>
  <si>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</si>
  <si>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</si>
  <si>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</si>
  <si>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</si>
  <si>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</si>
  <si>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</si>
  <si>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</si>
  <si>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</si>
  <si>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</si>
  <si>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</si>
  <si>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</si>
  <si>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</si>
  <si>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</si>
  <si>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</si>
  <si>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</si>
  <si>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</si>
  <si>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</si>
  <si>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</si>
  <si>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</si>
  <si>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</si>
  <si>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</si>
  <si>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</si>
  <si>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</si>
  <si>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</si>
  <si>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</si>
  <si>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</si>
  <si>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</si>
  <si>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</si>
  <si>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</si>
  <si>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</si>
  <si>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</si>
  <si>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</si>
  <si>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</si>
  <si>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</si>
  <si>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</si>
  <si>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</si>
  <si>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</si>
  <si>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</si>
  <si>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</si>
  <si>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</si>
  <si>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</si>
  <si>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</si>
  <si>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</si>
  <si>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</si>
  <si>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</si>
  <si>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</si>
  <si>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</si>
  <si>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</si>
  <si>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</si>
  <si>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</si>
  <si>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</si>
  <si>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</si>
  <si>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</si>
  <si>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</si>
  <si>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</si>
  <si>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</si>
  <si>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</si>
  <si>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</si>
  <si>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</si>
  <si>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</si>
  <si>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</si>
  <si>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</si>
  <si>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</si>
  <si>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</si>
  <si>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</si>
  <si>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</si>
  <si>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</si>
  <si>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</si>
  <si>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</si>
  <si>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</si>
  <si>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</si>
  <si>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</si>
  <si>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</si>
  <si>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</si>
  <si>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</si>
  <si>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</si>
  <si>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</si>
  <si>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</si>
  <si>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</si>
  <si>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</si>
  <si>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</si>
  <si>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</si>
  <si>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</si>
  <si>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</si>
  <si>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</si>
  <si>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</si>
  <si>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</si>
  <si>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</si>
  <si>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</si>
  <si>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</si>
  <si>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</si>
  <si>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</si>
  <si>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</si>
  <si>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</si>
  <si>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</si>
  <si>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</si>
  <si>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</si>
  <si>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</si>
  <si>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</si>
  <si>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</si>
  <si>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</si>
  <si>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</si>
  <si>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</si>
  <si>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</si>
  <si>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</si>
  <si>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</si>
  <si>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</si>
  <si>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</si>
  <si>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</si>
  <si>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</si>
  <si>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</si>
  <si>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</si>
  <si>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</si>
  <si>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</si>
  <si>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</si>
  <si>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</si>
  <si>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</si>
  <si>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</si>
  <si>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</si>
  <si>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</si>
  <si>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</si>
  <si>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</si>
  <si>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</si>
  <si>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</si>
  <si>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</si>
  <si>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</si>
  <si>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</si>
  <si>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</si>
  <si>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</si>
  <si>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</si>
  <si>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</si>
  <si>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</si>
  <si>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</si>
  <si>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</si>
  <si>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</si>
  <si>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</si>
  <si>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</si>
  <si>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</si>
  <si>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</si>
  <si>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</si>
  <si>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</si>
  <si>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</si>
  <si>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</si>
  <si>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</si>
  <si>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</si>
  <si>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</si>
  <si>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</si>
  <si>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</si>
  <si>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</si>
  <si>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</si>
  <si>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</si>
  <si>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</si>
  <si>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</si>
  <si>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</si>
  <si>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</si>
  <si>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</si>
  <si>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</si>
  <si>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</si>
  <si>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</si>
  <si>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</si>
  <si>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</si>
  <si>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</si>
  <si>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</si>
  <si>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</si>
  <si>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</si>
  <si>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</si>
  <si>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</si>
  <si>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</si>
  <si>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</si>
  <si>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</si>
  <si>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</si>
  <si>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</si>
  <si>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</si>
  <si>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</si>
  <si>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</si>
  <si>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</si>
  <si>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</si>
  <si>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</si>
  <si>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</si>
  <si>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</si>
  <si>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</si>
  <si>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</si>
  <si>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</si>
  <si>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</si>
  <si>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</si>
  <si>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</si>
  <si>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</si>
  <si>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</si>
  <si>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</si>
  <si>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</si>
  <si>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</si>
  <si>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</si>
  <si>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</si>
  <si>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</si>
  <si>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</si>
  <si>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</si>
  <si>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</si>
  <si>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</si>
  <si>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</si>
  <si>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</si>
  <si>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</si>
  <si>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</si>
  <si>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</si>
  <si>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</si>
  <si>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</si>
  <si>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</si>
  <si>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</si>
  <si>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</si>
  <si>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</si>
  <si>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</si>
  <si>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</si>
  <si>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</si>
  <si>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</si>
  <si>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</si>
  <si>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</si>
  <si>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</si>
  <si>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</si>
  <si>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</si>
  <si>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</si>
  <si>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</si>
  <si>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</si>
  <si>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</si>
  <si>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</si>
  <si>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</si>
  <si>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</si>
  <si>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</si>
  <si>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</si>
  <si>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</si>
  <si>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</si>
  <si>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</si>
  <si>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</si>
  <si>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</si>
  <si>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</si>
  <si>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</si>
  <si>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</si>
  <si>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</si>
  <si>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</si>
  <si>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</si>
  <si>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</si>
  <si>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</si>
  <si>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</si>
  <si>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</si>
  <si>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</si>
  <si>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</si>
  <si>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</si>
  <si>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</si>
  <si>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</si>
  <si>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</si>
  <si>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</si>
  <si>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</si>
  <si>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</si>
  <si>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</si>
  <si>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</si>
  <si>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</si>
  <si>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</si>
  <si>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</si>
  <si>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</si>
  <si>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</si>
  <si>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</si>
  <si>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</si>
  <si>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</si>
  <si>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</si>
  <si>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</si>
  <si>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</si>
  <si>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</si>
  <si>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</si>
  <si>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</si>
  <si>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</si>
  <si>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</si>
  <si>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</si>
  <si>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</si>
  <si>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</si>
  <si>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</si>
  <si>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</si>
  <si>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</si>
  <si>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</si>
  <si>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</si>
  <si>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</si>
  <si>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</si>
  <si>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</si>
  <si>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</si>
  <si>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</si>
  <si>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</si>
  <si>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</si>
  <si>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</si>
  <si>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</si>
  <si>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</si>
  <si>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</si>
  <si>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</si>
  <si>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</si>
  <si>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</si>
  <si>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</si>
  <si>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</si>
  <si>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</si>
  <si>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</si>
  <si>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</si>
  <si>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</si>
  <si>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</si>
  <si>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</si>
  <si>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</si>
  <si>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</si>
  <si>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</si>
  <si>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</si>
  <si>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</si>
  <si>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</si>
  <si>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</si>
  <si>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</si>
  <si>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</si>
  <si>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</si>
  <si>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</si>
  <si>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</si>
  <si>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</si>
  <si>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</si>
  <si>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</si>
  <si>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</si>
  <si>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</si>
  <si>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</si>
  <si>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</si>
  <si>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</si>
  <si>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</si>
  <si>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</si>
  <si>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</si>
  <si>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</si>
  <si>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</si>
  <si>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</si>
  <si>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</si>
  <si>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</si>
  <si>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</si>
  <si>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</si>
  <si>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</si>
  <si>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</si>
  <si>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</si>
  <si>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</si>
  <si>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</si>
  <si>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</si>
  <si>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</si>
  <si>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</si>
  <si>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</si>
  <si>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</si>
  <si>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</si>
  <si>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</si>
  <si>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</si>
  <si>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</si>
  <si>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</si>
  <si>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</si>
  <si>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</si>
  <si>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</si>
  <si>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</si>
  <si>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</si>
  <si>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</si>
  <si>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</si>
  <si>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</si>
  <si>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</si>
  <si>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</si>
  <si>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</si>
  <si>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</si>
  <si>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</si>
  <si>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</si>
  <si>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</si>
  <si>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</si>
  <si>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</si>
  <si>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</si>
  <si>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</si>
  <si>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</si>
  <si>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</si>
  <si>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</si>
  <si>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</si>
  <si>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</si>
  <si>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</si>
  <si>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</si>
  <si>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</si>
  <si>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</si>
  <si>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</si>
  <si>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</si>
  <si>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</si>
  <si>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</si>
  <si>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</si>
  <si>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</si>
  <si>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</si>
  <si>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</si>
  <si>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</si>
  <si>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</si>
  <si>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</si>
  <si>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</si>
  <si>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</si>
  <si>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</si>
  <si>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</si>
  <si>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</si>
  <si>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</si>
  <si>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</si>
  <si>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</si>
  <si>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</si>
  <si>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</si>
  <si>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</si>
  <si>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</si>
  <si>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</si>
  <si>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</si>
  <si>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</si>
  <si>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</si>
  <si>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</si>
  <si>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</si>
  <si>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</si>
  <si>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</si>
  <si>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</si>
  <si>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</si>
  <si>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</si>
  <si>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</si>
  <si>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</si>
  <si>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</si>
  <si>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</si>
  <si>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</si>
  <si>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</si>
  <si>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</si>
  <si>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</si>
  <si>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</si>
  <si>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</si>
  <si>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</si>
  <si>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</si>
  <si>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</si>
  <si>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</si>
  <si>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</si>
  <si>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</si>
  <si>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</si>
  <si>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</si>
  <si>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</si>
  <si>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</si>
  <si>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</si>
  <si>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</si>
  <si>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</si>
  <si>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</si>
  <si>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</si>
  <si>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</si>
  <si>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</si>
  <si>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</si>
  <si>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</si>
  <si>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</si>
  <si>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</si>
  <si>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</si>
  <si>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</si>
  <si>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</si>
  <si>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</si>
  <si>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</si>
  <si>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</si>
  <si>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</si>
  <si>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</si>
  <si>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</si>
  <si>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</si>
  <si>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</si>
  <si>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</si>
  <si>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</si>
  <si>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</si>
  <si>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</si>
  <si>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</si>
  <si>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</si>
  <si>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</si>
  <si>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</si>
  <si>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</si>
  <si>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</si>
  <si>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</si>
  <si>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</si>
  <si>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</si>
  <si>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</si>
  <si>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</si>
  <si>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</si>
  <si>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</si>
  <si>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</si>
  <si>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</si>
  <si>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</si>
  <si>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</si>
  <si>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</si>
  <si>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</si>
  <si>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</si>
  <si>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</si>
  <si>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</si>
  <si>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</si>
  <si>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</si>
  <si>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</si>
  <si>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</si>
  <si>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</si>
  <si>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</si>
  <si>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</si>
  <si>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</si>
  <si>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</si>
  <si>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</si>
  <si>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</si>
  <si>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</si>
  <si>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</si>
  <si>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</si>
  <si>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</si>
  <si>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</si>
  <si>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</si>
  <si>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</si>
  <si>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</si>
  <si>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</si>
  <si>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</si>
  <si>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</si>
  <si>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</si>
  <si>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</si>
  <si>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</si>
  <si>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</si>
  <si>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</si>
  <si>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</si>
  <si>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</si>
  <si>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</si>
  <si>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</si>
  <si>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</si>
  <si>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</si>
  <si>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</si>
  <si>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</si>
  <si>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</si>
  <si>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</si>
  <si>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</si>
  <si>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</si>
  <si>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</si>
  <si>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</si>
  <si>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</si>
  <si>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</si>
  <si>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</si>
  <si>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</si>
  <si>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</si>
  <si>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</si>
  <si>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</si>
  <si>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</si>
  <si>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</si>
  <si>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</si>
  <si>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</si>
  <si>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</si>
  <si>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</si>
  <si>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</si>
  <si>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</si>
  <si>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</si>
  <si>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</si>
  <si>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</si>
  <si>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</si>
  <si>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</si>
  <si>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</si>
  <si>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</si>
  <si>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</si>
  <si>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</si>
  <si>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</si>
  <si>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</si>
  <si>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</si>
  <si>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</si>
  <si>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</si>
  <si>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</si>
  <si>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</si>
  <si>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</si>
  <si>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</si>
  <si>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</si>
  <si>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</si>
  <si>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</si>
  <si>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</si>
  <si>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</si>
  <si>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</si>
  <si>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</si>
  <si>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</si>
  <si>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</si>
  <si>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</si>
  <si>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</si>
  <si>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</si>
  <si>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</si>
  <si>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</si>
  <si>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</si>
  <si>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</si>
  <si>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</si>
  <si>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</si>
  <si>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</si>
  <si>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</si>
  <si>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</si>
  <si>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</si>
  <si>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</si>
  <si>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</si>
  <si>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</si>
  <si>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</si>
  <si>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</si>
  <si>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</si>
  <si>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</si>
  <si>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</si>
  <si>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</si>
  <si>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</si>
  <si>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</si>
  <si>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</si>
  <si>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</si>
  <si>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</si>
  <si>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</si>
  <si>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</si>
  <si>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</si>
  <si>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</si>
  <si>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</si>
  <si>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</si>
  <si>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</si>
  <si>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</si>
  <si>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</si>
  <si>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</si>
  <si>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</si>
  <si>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</si>
  <si>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</si>
  <si>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</si>
  <si>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</si>
  <si>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</si>
  <si>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</si>
  <si>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</si>
  <si>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</si>
  <si>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</si>
  <si>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</si>
  <si>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</si>
  <si>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</si>
  <si>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</si>
  <si>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</si>
  <si>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</si>
  <si>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</si>
  <si>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</si>
  <si>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</si>
  <si>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</si>
  <si>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</si>
  <si>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</si>
  <si>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</si>
  <si>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</si>
  <si>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</si>
  <si>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</si>
  <si>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</si>
  <si>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</si>
  <si>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</si>
  <si>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</si>
  <si>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</si>
  <si>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</si>
  <si>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</si>
  <si>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</si>
  <si>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</si>
  <si>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</si>
  <si>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</si>
  <si>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</si>
  <si>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</si>
  <si>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</si>
  <si>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</si>
  <si>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</si>
  <si>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</si>
  <si>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</si>
  <si>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</si>
  <si>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</si>
  <si>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</si>
  <si>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</si>
  <si>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</si>
  <si>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</si>
  <si>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</si>
  <si>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</si>
  <si>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</si>
  <si>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</si>
  <si>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</si>
  <si>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</si>
  <si>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</si>
  <si>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</si>
  <si>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</si>
  <si>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</si>
  <si>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</si>
  <si>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</si>
  <si>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</si>
  <si>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</si>
  <si>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</si>
  <si>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</si>
  <si>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</si>
  <si>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</si>
  <si>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</si>
  <si>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</si>
  <si>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</si>
  <si>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</si>
  <si>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</si>
  <si>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</si>
  <si>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</si>
  <si>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</si>
  <si>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</si>
  <si>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</si>
  <si>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</si>
  <si>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</si>
  <si>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</si>
  <si>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</si>
  <si>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</si>
  <si>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</si>
  <si>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</si>
  <si>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</si>
  <si>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</si>
  <si>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</si>
  <si>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</si>
  <si>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</si>
  <si>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</si>
  <si>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</si>
  <si>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</si>
  <si>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</si>
  <si>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</si>
  <si>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</si>
  <si>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</si>
  <si>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</si>
  <si>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</si>
  <si>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</si>
  <si>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</si>
  <si>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</si>
  <si>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</si>
  <si>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</si>
  <si>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</si>
  <si>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</si>
  <si>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</si>
  <si>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</si>
  <si>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</si>
  <si>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</si>
  <si>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</si>
  <si>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</si>
  <si>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</si>
  <si>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</si>
  <si>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</si>
  <si>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</si>
  <si>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</si>
  <si>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</si>
  <si>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</si>
  <si>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</si>
  <si>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</si>
  <si>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</si>
  <si>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</si>
  <si>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</si>
  <si>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</si>
  <si>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</si>
  <si>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</si>
  <si>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</si>
  <si>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</si>
  <si>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</si>
  <si>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</si>
  <si>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</si>
  <si>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</si>
  <si>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</si>
  <si>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</si>
  <si>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</si>
  <si>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</si>
  <si>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</si>
  <si>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</si>
  <si>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</si>
  <si>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</si>
  <si>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</si>
  <si>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</si>
  <si>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</si>
  <si>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</si>
  <si>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</si>
  <si>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</si>
  <si>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</si>
  <si>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</si>
  <si>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</si>
  <si>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</si>
  <si>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</si>
  <si>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</si>
  <si>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</si>
  <si>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</si>
  <si>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</si>
  <si>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</si>
  <si>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</si>
  <si>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</si>
  <si>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</si>
  <si>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</si>
  <si>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</si>
  <si>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</si>
  <si>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</si>
  <si>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</si>
  <si>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</si>
  <si>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</si>
  <si>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</si>
  <si>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</si>
  <si>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</si>
  <si>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</si>
  <si>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</si>
  <si>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</si>
  <si>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</si>
  <si>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</si>
  <si>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</si>
  <si>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</si>
  <si>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</si>
  <si>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</si>
  <si>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</si>
  <si>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</si>
  <si>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</si>
  <si>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</si>
  <si>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</si>
  <si>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</si>
  <si>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</si>
  <si>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</si>
  <si>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</si>
  <si>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</si>
  <si>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</si>
  <si>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</si>
  <si>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</si>
  <si>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</si>
  <si>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</si>
  <si>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</si>
  <si>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</si>
  <si>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</si>
  <si>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</si>
  <si>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</si>
  <si>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</si>
  <si>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</si>
  <si>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</si>
  <si>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</si>
  <si>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</si>
  <si>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</si>
  <si>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</si>
  <si>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</si>
  <si>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</si>
  <si>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</si>
  <si>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</si>
  <si>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</si>
  <si>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</si>
  <si>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</si>
  <si>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</si>
  <si>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</si>
  <si>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</si>
  <si>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</si>
  <si>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</si>
  <si>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</si>
  <si>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</si>
  <si>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</si>
  <si>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</si>
  <si>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</si>
  <si>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</si>
  <si>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</si>
  <si>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</si>
  <si>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</si>
  <si>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</si>
  <si>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</si>
  <si>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</si>
  <si>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</si>
  <si>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</si>
  <si>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</si>
  <si>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</si>
  <si>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</si>
  <si>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</si>
  <si>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</si>
  <si>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</si>
  <si>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</si>
  <si>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</si>
  <si>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</si>
  <si>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</si>
  <si>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</si>
  <si>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</si>
  <si>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</si>
  <si>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</si>
  <si>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</si>
  <si>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</si>
  <si>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</si>
  <si>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</si>
  <si>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</si>
  <si>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</si>
  <si>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</si>
  <si>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</si>
  <si>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</si>
  <si>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</si>
  <si>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</si>
  <si>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</si>
  <si>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</si>
  <si>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</si>
  <si>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</si>
  <si>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</si>
  <si>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</si>
  <si>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</si>
  <si>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</si>
  <si>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</si>
  <si>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</si>
  <si>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</si>
  <si>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</si>
  <si>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</si>
  <si>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</si>
  <si>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</si>
  <si>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</si>
  <si>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</si>
  <si>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</si>
  <si>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</si>
  <si>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</si>
  <si>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</si>
  <si>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</si>
  <si>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</si>
  <si>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</si>
  <si>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</si>
  <si>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</si>
  <si>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</si>
  <si>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</si>
  <si>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</si>
  <si>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</si>
  <si>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</si>
  <si>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</si>
  <si>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</si>
  <si>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</si>
  <si>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</si>
  <si>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</si>
  <si>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</si>
  <si>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</si>
  <si>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</si>
  <si>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</si>
  <si>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</si>
  <si>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</si>
  <si>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</si>
  <si>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</si>
  <si>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</si>
  <si>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</si>
  <si>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</si>
  <si>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</si>
  <si>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</si>
  <si>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</si>
  <si>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</si>
  <si>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</si>
  <si>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</si>
  <si>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</si>
  <si>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</si>
  <si>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</si>
  <si>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</si>
  <si>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</si>
  <si>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</si>
  <si>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</si>
  <si>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</si>
  <si>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</si>
  <si>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</si>
  <si>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</si>
  <si>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</si>
  <si>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</si>
  <si>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</si>
  <si>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</si>
  <si>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</si>
  <si>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</si>
  <si>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</si>
  <si>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</si>
  <si>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</si>
  <si>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</si>
  <si>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</si>
  <si>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</si>
  <si>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</si>
  <si>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</si>
  <si>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</si>
  <si>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</si>
  <si>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</si>
  <si>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</si>
  <si>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</si>
  <si>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</si>
  <si>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</si>
  <si>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</si>
  <si>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</si>
  <si>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</si>
  <si>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</si>
  <si>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</si>
  <si>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</si>
  <si>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</si>
  <si>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</si>
  <si>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</si>
  <si>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</si>
  <si>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</si>
  <si>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</si>
  <si>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</si>
  <si>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</si>
  <si>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</si>
  <si>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</si>
  <si>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</si>
  <si>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</si>
  <si>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</si>
  <si>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</si>
  <si>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</si>
  <si>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</si>
  <si>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</si>
  <si>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</si>
  <si>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</si>
  <si>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</si>
  <si>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</si>
  <si>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</si>
  <si>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</si>
  <si>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</si>
  <si>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</si>
  <si>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</si>
  <si>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</si>
  <si>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</si>
  <si>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</si>
  <si>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</si>
  <si>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</si>
  <si>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</si>
  <si>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</si>
  <si>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</si>
  <si>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</si>
  <si>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</si>
  <si>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</si>
  <si>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</si>
  <si>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</si>
  <si>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</si>
  <si>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</si>
  <si>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</si>
  <si>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</si>
  <si>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</si>
  <si>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</si>
  <si>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</si>
  <si>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</si>
  <si>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</si>
  <si>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</si>
  <si>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</si>
  <si>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</si>
  <si>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</si>
  <si>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</si>
  <si>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</si>
  <si>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</si>
  <si>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</si>
  <si>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</si>
  <si>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</si>
  <si>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</si>
  <si>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</si>
  <si>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</si>
  <si>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</si>
  <si>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</si>
  <si>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</si>
  <si>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</si>
  <si>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</si>
  <si>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</si>
  <si>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</si>
  <si>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</si>
  <si>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</si>
  <si>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</si>
  <si>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</si>
  <si>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</si>
  <si>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</si>
  <si>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</si>
  <si>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</si>
  <si>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</si>
  <si>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</si>
  <si>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</si>
  <si>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</si>
  <si>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</si>
  <si>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</si>
  <si>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</si>
  <si>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</si>
  <si>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</si>
  <si>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</si>
  <si>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</si>
  <si>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</si>
  <si>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</si>
  <si>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</si>
  <si>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</si>
  <si>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</si>
  <si>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</si>
  <si>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</si>
  <si>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</si>
  <si>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</si>
  <si>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</si>
  <si>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</si>
  <si>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</si>
  <si>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</si>
  <si>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</si>
  <si>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</si>
  <si>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</si>
  <si>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</si>
  <si>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</si>
  <si>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</si>
  <si>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</si>
  <si>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</si>
  <si>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</si>
  <si>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</si>
  <si>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</si>
  <si>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</si>
  <si>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</si>
  <si>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</si>
  <si>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</si>
  <si>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</si>
  <si>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</si>
  <si>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</si>
  <si>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</si>
  <si>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</si>
  <si>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</si>
  <si>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</si>
  <si>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</si>
  <si>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</si>
  <si>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</si>
  <si>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</si>
  <si>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</si>
  <si>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</si>
  <si>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</si>
  <si>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</si>
  <si>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</si>
  <si>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</si>
  <si>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</si>
  <si>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</si>
  <si>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</si>
  <si>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</si>
  <si>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</si>
  <si>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</si>
  <si>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</si>
  <si>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</si>
  <si>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</si>
  <si>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</si>
  <si>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</si>
  <si>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</si>
  <si>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</si>
  <si>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</si>
  <si>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</si>
  <si>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</si>
  <si>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</si>
  <si>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</si>
  <si>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</si>
  <si>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</si>
  <si>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</si>
  <si>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</si>
  <si>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</si>
  <si>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</si>
  <si>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</si>
  <si>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</si>
  <si>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</si>
  <si>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</si>
  <si>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</si>
  <si>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</si>
  <si>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</si>
  <si>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</si>
  <si>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</si>
  <si>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</si>
  <si>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</si>
  <si>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</si>
  <si>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</si>
  <si>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</si>
  <si>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</si>
  <si>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</si>
  <si>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</si>
  <si>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</si>
  <si>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</si>
  <si>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</si>
  <si>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</si>
  <si>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</si>
  <si>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</si>
  <si>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</si>
  <si>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</si>
  <si>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</si>
  <si>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</si>
  <si>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</si>
  <si>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</si>
  <si>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</si>
  <si>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</si>
  <si>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</si>
  <si>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</si>
  <si>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</si>
  <si>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</si>
  <si>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</si>
  <si>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</si>
  <si>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</si>
  <si>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</si>
  <si>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</si>
  <si>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</si>
  <si>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</si>
  <si>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</si>
  <si>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</si>
  <si>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</si>
  <si>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</si>
  <si>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</si>
  <si>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</si>
  <si>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</si>
  <si>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</si>
  <si>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</si>
  <si>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</si>
  <si>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</si>
  <si>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</si>
  <si>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</si>
  <si>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</si>
  <si>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</si>
  <si>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</si>
  <si>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</si>
  <si>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</si>
  <si>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</si>
  <si>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</si>
  <si>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</si>
  <si>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</si>
  <si>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</si>
  <si>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</si>
  <si>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</si>
  <si>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</si>
  <si>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</si>
  <si>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</si>
  <si>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</si>
  <si>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</si>
  <si>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</si>
  <si>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</si>
  <si>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</si>
  <si>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</si>
  <si>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</si>
  <si>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</si>
  <si>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</si>
  <si>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</si>
  <si>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</si>
  <si>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</si>
  <si>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</si>
  <si>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</si>
  <si>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</si>
  <si>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</si>
  <si>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</si>
  <si>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</si>
  <si>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</si>
  <si>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</si>
  <si>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</si>
  <si>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</si>
  <si>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</si>
  <si>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</si>
  <si>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</si>
  <si>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</si>
  <si>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</si>
  <si>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</si>
  <si>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</si>
  <si>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</si>
  <si>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</si>
  <si>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</si>
  <si>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</si>
  <si>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</si>
  <si>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</si>
  <si>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</si>
  <si>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</si>
  <si>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</si>
  <si>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</si>
  <si>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</si>
  <si>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</si>
  <si>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</si>
  <si>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</si>
  <si>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</si>
  <si>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</si>
  <si>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</si>
  <si>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</si>
  <si>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</si>
  <si>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</si>
  <si>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</si>
  <si>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</si>
  <si>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</si>
  <si>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</si>
  <si>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</si>
  <si>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</si>
  <si>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</si>
  <si>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</si>
  <si>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</si>
  <si>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</si>
  <si>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</si>
  <si>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</si>
  <si>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</si>
  <si>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</si>
  <si>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</si>
  <si>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</si>
  <si>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</si>
  <si>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</si>
  <si>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</si>
  <si>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</si>
  <si>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</si>
  <si>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</si>
  <si>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</si>
  <si>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</si>
  <si>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</si>
  <si>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</si>
  <si>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</si>
  <si>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</si>
  <si>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</si>
  <si>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</si>
  <si>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</si>
  <si>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</si>
  <si>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</si>
  <si>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</si>
  <si>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</si>
  <si>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</si>
  <si>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</si>
  <si>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</si>
  <si>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</si>
  <si>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</si>
  <si>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</si>
  <si>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</si>
  <si>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</si>
  <si>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</si>
  <si>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</si>
  <si>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</si>
  <si>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</si>
  <si>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</si>
  <si>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</si>
  <si>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</si>
  <si>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</si>
  <si>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</si>
  <si>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</si>
  <si>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</si>
  <si>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</si>
  <si>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</si>
  <si>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</si>
  <si>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</si>
  <si>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</si>
  <si>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</si>
  <si>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</si>
  <si>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</si>
  <si>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</si>
  <si>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</si>
  <si>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</si>
  <si>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</si>
  <si>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</si>
  <si>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</si>
  <si>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</si>
  <si>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</si>
  <si>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</si>
  <si>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</si>
  <si>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</si>
  <si>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</si>
  <si>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</si>
  <si>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</si>
  <si>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</si>
  <si>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</si>
  <si>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</si>
  <si>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</si>
  <si>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</si>
  <si>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</si>
  <si>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</si>
  <si>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</si>
  <si>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</si>
  <si>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</si>
  <si>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</si>
  <si>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</si>
  <si>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</si>
  <si>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</si>
  <si>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</si>
  <si>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</si>
  <si>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</si>
  <si>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</si>
  <si>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</si>
  <si>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</si>
  <si>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</si>
  <si>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</si>
  <si>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</si>
  <si>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</si>
  <si>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</si>
  <si>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</si>
  <si>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</si>
  <si>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</si>
  <si>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</si>
  <si>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</si>
  <si>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</si>
  <si>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</si>
  <si>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</si>
  <si>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</si>
  <si>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</si>
  <si>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</si>
  <si>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</si>
  <si>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</si>
  <si>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</si>
  <si>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</si>
  <si>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</si>
  <si>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</si>
  <si>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</si>
  <si>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</si>
  <si>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</si>
  <si>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</si>
  <si>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</si>
  <si>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</si>
  <si>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</si>
  <si>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</si>
  <si>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</si>
  <si>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</si>
  <si>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</si>
  <si>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</si>
  <si>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</si>
  <si>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</si>
  <si>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</si>
  <si>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</si>
  <si>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</si>
  <si>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</si>
  <si>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</si>
  <si>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</si>
  <si>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</si>
  <si>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</si>
  <si>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</si>
  <si>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</si>
  <si>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</si>
  <si>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</si>
  <si>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</si>
  <si>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</si>
  <si>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</si>
  <si>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</si>
  <si>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</si>
  <si>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</si>
  <si>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</si>
  <si>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</si>
  <si>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</si>
  <si>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</si>
  <si>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</si>
  <si>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</si>
  <si>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</si>
  <si>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</si>
  <si>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</si>
  <si>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</si>
  <si>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</si>
  <si>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</si>
  <si>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</si>
  <si>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</si>
  <si>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</si>
  <si>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</si>
  <si>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</si>
  <si>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</si>
  <si>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</si>
  <si>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</si>
  <si>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</si>
  <si>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</si>
  <si>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</si>
  <si>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</si>
  <si>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</si>
  <si>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</si>
  <si>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</si>
  <si>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</si>
  <si>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</si>
  <si>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</si>
  <si>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</si>
  <si>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</si>
  <si>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</si>
  <si>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</si>
  <si>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</si>
  <si>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</si>
  <si>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</si>
  <si>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</si>
  <si>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</si>
  <si>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</si>
  <si>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</si>
  <si>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</si>
  <si>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</si>
  <si>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</si>
  <si>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</si>
  <si>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</si>
  <si>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</si>
  <si>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</si>
  <si>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</si>
  <si>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</si>
  <si>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</si>
  <si>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</si>
  <si>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</si>
  <si>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</si>
  <si>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</si>
  <si>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</si>
  <si>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</si>
  <si>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</si>
  <si>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</si>
  <si>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</si>
  <si>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</si>
  <si>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</si>
  <si>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</si>
  <si>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</si>
  <si>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</si>
  <si>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</si>
  <si>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</si>
  <si>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</si>
  <si>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</si>
  <si>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</si>
  <si>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</si>
  <si>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</si>
  <si>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</si>
  <si>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</si>
  <si>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</si>
  <si>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</si>
  <si>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</si>
  <si>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</si>
  <si>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</si>
  <si>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</si>
  <si>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</si>
  <si>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</si>
  <si>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</si>
  <si>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</si>
  <si>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</si>
  <si>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</si>
  <si>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</si>
  <si>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</si>
  <si>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</si>
  <si>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</si>
  <si>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</si>
  <si>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</si>
  <si>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</si>
  <si>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</si>
  <si>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</si>
  <si>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</si>
  <si>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</si>
  <si>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</si>
  <si>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</si>
  <si>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</si>
  <si>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</si>
  <si>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</si>
  <si>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</si>
  <si>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</si>
  <si>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</si>
  <si>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</si>
  <si>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</si>
  <si>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</si>
  <si>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</si>
  <si>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</si>
  <si>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</si>
  <si>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</si>
  <si>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</si>
  <si>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</si>
  <si>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</si>
  <si>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</si>
  <si>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</si>
  <si>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</si>
  <si>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</si>
  <si>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</si>
  <si>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</si>
  <si>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</si>
  <si>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</si>
  <si>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</si>
  <si>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</si>
  <si>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</si>
  <si>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</si>
  <si>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</si>
  <si>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</si>
  <si>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</si>
  <si>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</si>
  <si>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</si>
  <si>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</si>
  <si>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</si>
  <si>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</si>
  <si>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</si>
  <si>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</si>
  <si>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</si>
  <si>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</si>
  <si>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</si>
  <si>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</si>
  <si>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</si>
  <si>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</si>
  <si>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</si>
  <si>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</si>
  <si>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</si>
  <si>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</si>
  <si>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</si>
  <si>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</si>
  <si>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</si>
  <si>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</si>
  <si>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</si>
  <si>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</si>
  <si>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</si>
  <si>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</si>
  <si>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</si>
  <si>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</si>
  <si>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</si>
  <si>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</si>
  <si>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</si>
  <si>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</si>
  <si>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</si>
  <si>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</si>
  <si>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</si>
  <si>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</si>
  <si>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</si>
  <si>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</si>
  <si>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</si>
  <si>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</si>
  <si>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</si>
  <si>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</si>
  <si>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</si>
  <si>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</si>
  <si>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</si>
  <si>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</si>
  <si>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</si>
  <si>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</si>
  <si>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</si>
  <si>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</si>
  <si>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</si>
  <si>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</si>
  <si>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</si>
  <si>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</si>
  <si>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</si>
  <si>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</si>
  <si>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</si>
  <si>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</si>
  <si>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</si>
  <si>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</si>
  <si>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</si>
  <si>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</si>
  <si>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</si>
  <si>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</si>
  <si>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</si>
  <si>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</si>
  <si>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</si>
  <si>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</si>
  <si>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</si>
  <si>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</si>
  <si>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</si>
  <si>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</si>
  <si>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</si>
  <si>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</si>
  <si>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</si>
  <si>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</si>
  <si>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</si>
  <si>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</si>
  <si>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</si>
  <si>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</si>
  <si>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</si>
  <si>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</si>
  <si>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</si>
  <si>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</si>
  <si>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</si>
  <si>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</si>
  <si>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</si>
  <si>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</si>
  <si>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</si>
  <si>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</si>
  <si>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</si>
  <si>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</si>
  <si>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</si>
  <si>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</si>
  <si>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</si>
  <si>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</si>
  <si>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</si>
  <si>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</si>
  <si>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</si>
  <si>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</si>
  <si>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</si>
  <si>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</si>
  <si>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</si>
  <si>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</si>
  <si>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</si>
  <si>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</si>
  <si>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</si>
  <si>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</si>
  <si>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</si>
  <si>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</si>
  <si>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</si>
  <si>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</si>
  <si>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</si>
  <si>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</si>
  <si>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</si>
  <si>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</si>
  <si>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</si>
  <si>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</si>
  <si>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</si>
  <si>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</si>
  <si>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</si>
  <si>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</si>
  <si>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</si>
  <si>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</si>
  <si>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</si>
  <si>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</si>
  <si>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</si>
  <si>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</si>
  <si>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</si>
  <si>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</si>
  <si>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</si>
  <si>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</si>
  <si>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</si>
  <si>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</si>
  <si>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</si>
  <si>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</si>
  <si>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</si>
  <si>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</si>
  <si>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</si>
  <si>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</si>
  <si>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</si>
  <si>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</si>
  <si>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</si>
  <si>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</si>
  <si>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</si>
  <si>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</si>
  <si>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</si>
  <si>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</si>
  <si>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</si>
  <si>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</si>
  <si>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</si>
  <si>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</si>
  <si>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</si>
  <si>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</si>
  <si>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</si>
  <si>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</si>
  <si>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</si>
  <si>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</si>
  <si>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</si>
  <si>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</si>
  <si>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</si>
  <si>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</si>
  <si>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</si>
  <si>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</si>
  <si>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</si>
  <si>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</si>
  <si>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</si>
  <si>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</si>
  <si>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</si>
  <si>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</si>
  <si>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</si>
  <si>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</si>
  <si>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</si>
  <si>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</si>
  <si>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</si>
  <si>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</si>
  <si>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</si>
  <si>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</si>
  <si>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</si>
  <si>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</si>
  <si>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</si>
  <si>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</si>
  <si>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</si>
  <si>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</si>
  <si>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</si>
  <si>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</si>
  <si>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</si>
  <si>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</si>
  <si>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</si>
  <si>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</si>
  <si>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</si>
  <si>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</si>
  <si>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</si>
  <si>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</si>
  <si>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</si>
  <si>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</si>
  <si>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</si>
  <si>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</si>
  <si>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</si>
  <si>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</si>
  <si>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</si>
  <si>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</si>
  <si>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</si>
  <si>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</si>
  <si>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</si>
  <si>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</si>
  <si>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</si>
  <si>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</si>
  <si>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</si>
  <si>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</si>
  <si>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</si>
  <si>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</si>
  <si>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</si>
  <si>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</si>
  <si>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</si>
  <si>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</si>
  <si>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</si>
  <si>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</si>
  <si>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</si>
  <si>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</si>
  <si>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</si>
  <si>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</si>
  <si>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</si>
  <si>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</si>
  <si>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</si>
  <si>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</si>
  <si>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</si>
  <si>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</si>
  <si>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</si>
  <si>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</si>
  <si>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</si>
  <si>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</si>
  <si>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</si>
  <si>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</si>
  <si>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</si>
  <si>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</si>
  <si>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</si>
  <si>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</si>
  <si>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</si>
  <si>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</si>
  <si>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</si>
  <si>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</si>
  <si>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</si>
  <si>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</si>
  <si>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</si>
  <si>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</si>
  <si>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</si>
  <si>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</si>
  <si>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</si>
  <si>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</si>
  <si>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</si>
  <si>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</si>
  <si>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</si>
  <si>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</si>
  <si>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</si>
  <si>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</si>
  <si>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</si>
  <si>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</si>
  <si>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</si>
  <si>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</si>
  <si>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</si>
  <si>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</si>
  <si>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</si>
  <si>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</si>
  <si>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</si>
  <si>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</si>
  <si>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</si>
  <si>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</si>
  <si>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</si>
  <si>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</si>
  <si>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</si>
  <si>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</si>
  <si>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</si>
  <si>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</si>
  <si>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</si>
  <si>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</si>
  <si>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</si>
  <si>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</si>
  <si>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</si>
  <si>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</si>
  <si>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</si>
  <si>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</si>
  <si>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</si>
  <si>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</si>
  <si>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</si>
  <si>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</si>
  <si>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</si>
  <si>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</si>
  <si>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</si>
  <si>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</si>
  <si>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</si>
  <si>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</si>
  <si>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</si>
  <si>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</si>
  <si>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</si>
  <si>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</si>
  <si>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</si>
  <si>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</si>
  <si>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</si>
  <si>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</si>
  <si>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</si>
  <si>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</si>
  <si>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</si>
  <si>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</si>
  <si>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</si>
  <si>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</si>
  <si>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</si>
  <si>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</si>
  <si>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</si>
  <si>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</si>
  <si>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</si>
  <si>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</si>
  <si>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</si>
  <si>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</si>
  <si>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</si>
  <si>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</si>
  <si>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</si>
  <si>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</si>
  <si>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</si>
  <si>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</si>
  <si>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</si>
  <si>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</si>
  <si>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</si>
  <si>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</si>
  <si>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</si>
  <si>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</si>
  <si>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</si>
  <si>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</si>
  <si>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</si>
  <si>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</si>
  <si>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</si>
  <si>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</si>
  <si>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</si>
  <si>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</si>
  <si>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</si>
  <si>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</si>
  <si>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</si>
  <si>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</si>
  <si>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</si>
  <si>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</si>
  <si>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</si>
  <si>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</si>
  <si>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</si>
  <si>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</si>
  <si>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</si>
  <si>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</si>
  <si>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</si>
  <si>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</si>
  <si>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</si>
  <si>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</si>
  <si>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</si>
  <si>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</si>
  <si>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</si>
  <si>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</si>
  <si>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</si>
  <si>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</si>
  <si>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</si>
  <si>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</si>
  <si>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</si>
  <si>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</si>
  <si>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</si>
  <si>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</si>
  <si>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</si>
  <si>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</si>
  <si>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</si>
  <si>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</si>
  <si>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</si>
  <si>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</si>
  <si>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</si>
  <si>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</si>
  <si>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</si>
  <si>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</si>
  <si>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</si>
  <si>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</si>
  <si>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</si>
  <si>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</si>
  <si>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</si>
  <si>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</si>
  <si>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</si>
  <si>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</si>
  <si>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</si>
  <si>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</si>
  <si>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</si>
  <si>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</si>
  <si>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</si>
  <si>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</si>
  <si>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</si>
  <si>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</si>
  <si>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</si>
  <si>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</si>
  <si>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</si>
  <si>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</si>
  <si>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</si>
  <si>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</si>
  <si>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</si>
  <si>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</si>
  <si>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</si>
  <si>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</si>
  <si>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</si>
  <si>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</si>
  <si>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</si>
  <si>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</si>
  <si>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</si>
  <si>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</si>
  <si>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</si>
  <si>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</si>
  <si>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</si>
  <si>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</si>
  <si>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</si>
  <si>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</si>
  <si>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</si>
  <si>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</si>
  <si>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</si>
  <si>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</si>
  <si>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</si>
  <si>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</si>
  <si>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</si>
  <si>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</si>
  <si>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</si>
  <si>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</si>
  <si>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</si>
  <si>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</si>
  <si>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</si>
  <si>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</si>
  <si>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</si>
  <si>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</si>
  <si>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</si>
  <si>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</si>
  <si>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</si>
  <si>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</si>
  <si>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</si>
  <si>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</si>
  <si>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</si>
  <si>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</si>
  <si>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</si>
  <si>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</si>
  <si>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</si>
  <si>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</si>
  <si>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</si>
  <si>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</si>
  <si>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</si>
  <si>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</si>
  <si>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</si>
  <si>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</si>
  <si>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</si>
  <si>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</si>
  <si>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</si>
  <si>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</si>
  <si>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</si>
  <si>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</si>
  <si>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</si>
  <si>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</si>
  <si>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</si>
  <si>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</si>
  <si>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</si>
  <si>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</si>
  <si>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</si>
  <si>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</si>
  <si>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</si>
  <si>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</si>
  <si>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</si>
  <si>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</si>
  <si>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</si>
  <si>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</si>
  <si>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</si>
  <si>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</si>
  <si>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</si>
  <si>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</si>
  <si>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</si>
  <si>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</si>
  <si>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</si>
  <si>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</si>
  <si>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</si>
  <si>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</si>
  <si>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</si>
  <si>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</si>
  <si>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</si>
  <si>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</si>
  <si>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</si>
  <si>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</si>
  <si>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</si>
  <si>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</si>
  <si>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</si>
  <si>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</si>
  <si>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</si>
  <si>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</si>
  <si>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</si>
  <si>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</si>
  <si>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</si>
  <si>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</si>
  <si>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</si>
  <si>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</si>
  <si>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</si>
  <si>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</si>
  <si>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</si>
  <si>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</si>
  <si>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</si>
  <si>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</si>
  <si>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</si>
  <si>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</si>
  <si>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</si>
  <si>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</si>
  <si>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</si>
  <si>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</si>
  <si>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</si>
  <si>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</si>
  <si>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</si>
  <si>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</si>
  <si>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</si>
  <si>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</si>
  <si>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</si>
  <si>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</si>
  <si>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</si>
  <si>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</si>
  <si>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</si>
  <si>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</si>
  <si>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</si>
  <si>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</si>
  <si>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</si>
  <si>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</si>
  <si>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</si>
  <si>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</si>
  <si>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</si>
  <si>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</si>
  <si>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</si>
  <si>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</si>
  <si>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</si>
  <si>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</si>
  <si>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</si>
  <si>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</si>
  <si>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</si>
  <si>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</si>
  <si>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</si>
  <si>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</si>
  <si>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</si>
  <si>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</si>
  <si>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</si>
  <si>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</si>
  <si>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</si>
  <si>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</si>
  <si>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</si>
  <si>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</si>
  <si>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</si>
  <si>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</si>
  <si>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</si>
  <si>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</si>
  <si>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</si>
  <si>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</si>
  <si>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</si>
  <si>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</si>
  <si>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</si>
  <si>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</si>
  <si>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</si>
  <si>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</si>
  <si>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</si>
  <si>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</si>
  <si>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</si>
  <si>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</si>
  <si>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</si>
  <si>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</si>
  <si>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</si>
  <si>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</si>
  <si>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</si>
  <si>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</si>
  <si>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</si>
  <si>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</si>
  <si>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</si>
  <si>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</si>
  <si>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</si>
  <si>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</si>
  <si>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</si>
  <si>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</si>
  <si>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</si>
  <si>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</si>
  <si>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</si>
  <si>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</si>
  <si>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</si>
  <si>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</si>
  <si>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</si>
  <si>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</si>
  <si>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</si>
  <si>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</si>
  <si>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</si>
  <si>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</si>
  <si>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</si>
  <si>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</si>
  <si>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</si>
  <si>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</si>
  <si>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</si>
  <si>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</si>
  <si>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</si>
  <si>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</si>
  <si>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</si>
  <si>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</si>
  <si>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</si>
  <si>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</si>
  <si>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</si>
  <si>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</si>
  <si>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</si>
  <si>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</si>
  <si>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</si>
  <si>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</si>
  <si>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</si>
  <si>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</si>
  <si>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</si>
  <si>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</si>
  <si>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</si>
  <si>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</si>
  <si>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</si>
  <si>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</si>
  <si>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</si>
  <si>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</si>
  <si>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</si>
  <si>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</si>
  <si>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</si>
  <si>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</si>
  <si>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</si>
  <si>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</si>
  <si>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</si>
  <si>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</si>
  <si>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</si>
  <si>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</si>
  <si>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</si>
  <si>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</si>
  <si>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</si>
  <si>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</si>
  <si>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</si>
  <si>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</si>
  <si>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</si>
  <si>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</si>
  <si>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</si>
  <si>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</si>
  <si>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</si>
  <si>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</si>
  <si>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</si>
  <si>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</si>
  <si>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</si>
  <si>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</si>
  <si>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</si>
  <si>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</si>
  <si>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</si>
  <si>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</si>
  <si>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</si>
  <si>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</si>
  <si>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</si>
  <si>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</si>
  <si>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</si>
  <si>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</si>
  <si>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</si>
  <si>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</si>
  <si>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</si>
  <si>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</si>
  <si>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</si>
  <si>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</si>
  <si>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</si>
  <si>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</si>
  <si>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</si>
  <si>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</si>
  <si>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</si>
  <si>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</si>
  <si>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</si>
  <si>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</si>
  <si>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</si>
  <si>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</si>
  <si>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</si>
  <si>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</si>
  <si>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</si>
  <si>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</si>
  <si>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</si>
  <si>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</si>
  <si>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</si>
  <si>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</si>
  <si>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</si>
  <si>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</si>
  <si>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</si>
  <si>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</si>
  <si>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</si>
  <si>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</si>
  <si>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</si>
  <si>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</si>
  <si>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</si>
  <si>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</si>
  <si>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</si>
  <si>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</si>
  <si>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</si>
  <si>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</si>
  <si>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</si>
  <si>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</si>
  <si>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</si>
  <si>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</si>
  <si>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</si>
  <si>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</si>
  <si>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</si>
  <si>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</si>
  <si>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</si>
  <si>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</si>
  <si>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</si>
  <si>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</si>
  <si>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</si>
  <si>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</si>
  <si>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</si>
  <si>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</si>
  <si>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</si>
  <si>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</si>
  <si>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</si>
  <si>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</si>
  <si>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</si>
  <si>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</si>
  <si>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</si>
  <si>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</si>
  <si>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</si>
  <si>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</si>
  <si>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</si>
  <si>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</si>
  <si>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</si>
  <si>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</si>
  <si>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</si>
  <si>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</si>
  <si>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</si>
  <si>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</si>
  <si>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</si>
  <si>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</si>
  <si>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</si>
  <si>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</si>
  <si>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</si>
  <si>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</si>
  <si>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</si>
  <si>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</si>
  <si>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</si>
  <si>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</si>
  <si>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</si>
  <si>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</si>
  <si>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</si>
  <si>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</si>
  <si>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</si>
  <si>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</si>
  <si>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</si>
  <si>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</si>
  <si>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</si>
  <si>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</si>
  <si>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</si>
  <si>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</si>
  <si>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</si>
  <si>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</si>
  <si>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</si>
  <si>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</si>
  <si>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</si>
  <si>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</si>
  <si>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</si>
  <si>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</si>
  <si>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</si>
  <si>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</si>
  <si>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</si>
  <si>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</si>
  <si>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</si>
  <si>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</si>
  <si>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</si>
  <si>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</si>
  <si>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</si>
  <si>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</si>
  <si>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</si>
  <si>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</si>
  <si>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</si>
  <si>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</si>
  <si>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</si>
  <si>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</si>
  <si>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</si>
  <si>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</si>
  <si>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</si>
  <si>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</si>
  <si>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</si>
  <si>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</si>
  <si>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</si>
  <si>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</si>
  <si>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</si>
  <si>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</si>
  <si>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</si>
  <si>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</si>
  <si>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</si>
  <si>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</si>
  <si>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</si>
  <si>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</si>
  <si>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</si>
  <si>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</si>
  <si>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</si>
  <si>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</si>
  <si>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</si>
  <si>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</si>
  <si>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</si>
  <si>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</si>
  <si>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</si>
  <si>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</si>
  <si>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</si>
  <si>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</si>
  <si>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</si>
  <si>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</si>
  <si>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</si>
  <si>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</si>
  <si>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</si>
  <si>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</si>
  <si>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</si>
  <si>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</si>
  <si>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</si>
  <si>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</si>
  <si>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</si>
  <si>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</si>
  <si>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</si>
  <si>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</si>
  <si>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</si>
  <si>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</si>
  <si>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</si>
  <si>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</si>
  <si>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</si>
  <si>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</si>
  <si>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</si>
  <si>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</si>
  <si>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</si>
  <si>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</si>
  <si>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</si>
  <si>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</si>
  <si>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</si>
  <si>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</si>
  <si>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</si>
  <si>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</si>
  <si>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</si>
  <si>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</si>
  <si>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</si>
  <si>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</si>
  <si>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</si>
  <si>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</si>
  <si>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</si>
  <si>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</si>
  <si>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</si>
  <si>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</si>
  <si>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</si>
  <si>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</si>
  <si>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</si>
  <si>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</si>
  <si>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</si>
  <si>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</si>
  <si>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</si>
  <si>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</si>
  <si>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</si>
  <si>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</si>
  <si>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</si>
  <si>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</si>
  <si>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</si>
  <si>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</si>
  <si>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</si>
  <si>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</si>
  <si>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</si>
  <si>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</si>
  <si>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</si>
  <si>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</si>
  <si>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</si>
  <si>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</si>
  <si>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</si>
  <si>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</si>
  <si>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</si>
  <si>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</si>
  <si>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</si>
  <si>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</si>
  <si>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</si>
  <si>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</si>
  <si>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</si>
  <si>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</si>
  <si>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</si>
  <si>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</si>
  <si>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</si>
  <si>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</si>
  <si>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</si>
  <si>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</si>
  <si>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</si>
  <si>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</si>
  <si>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</si>
  <si>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</si>
  <si>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</si>
  <si>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</si>
  <si>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</si>
  <si>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</si>
  <si>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</si>
  <si>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</si>
  <si>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</si>
  <si>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</si>
  <si>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</si>
  <si>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</si>
  <si>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</si>
  <si>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</si>
  <si>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</si>
  <si>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</si>
  <si>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</si>
  <si>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</si>
  <si>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</si>
  <si>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</si>
  <si>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</si>
  <si>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</si>
  <si>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</si>
  <si>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</si>
  <si>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</si>
  <si>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</si>
  <si>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</si>
  <si>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</si>
  <si>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</si>
  <si>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</si>
  <si>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</si>
  <si>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</si>
  <si>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</si>
  <si>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</si>
  <si>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</si>
  <si>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</si>
  <si>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</si>
  <si>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</si>
  <si>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</si>
  <si>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</si>
  <si>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</si>
  <si>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</si>
  <si>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</si>
  <si>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</si>
  <si>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</si>
  <si>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</si>
  <si>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</si>
  <si>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</si>
  <si>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</si>
  <si>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</si>
  <si>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</si>
  <si>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</si>
  <si>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</si>
  <si>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</si>
  <si>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</si>
  <si>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</si>
  <si>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</si>
  <si>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</si>
  <si>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</si>
  <si>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</si>
  <si>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</si>
  <si>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</si>
  <si>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</si>
  <si>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</si>
  <si>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</si>
  <si>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</si>
  <si>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</si>
  <si>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</si>
  <si>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</si>
  <si>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</si>
  <si>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</si>
  <si>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</si>
  <si>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</si>
  <si>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</si>
  <si>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</si>
  <si>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</si>
  <si>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</si>
  <si>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</si>
  <si>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</si>
  <si>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</si>
  <si>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</si>
  <si>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</si>
  <si>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</si>
  <si>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</si>
  <si>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</si>
  <si>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</si>
  <si>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</si>
  <si>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</si>
  <si>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</si>
  <si>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</si>
  <si>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</si>
  <si>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</si>
  <si>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</si>
  <si>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</si>
  <si>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</si>
  <si>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</si>
  <si>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</si>
  <si>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</si>
  <si>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</si>
  <si>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</si>
  <si>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</si>
  <si>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</si>
  <si>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</si>
  <si>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</si>
  <si>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</si>
  <si>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</si>
  <si>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</si>
  <si>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</si>
  <si>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</si>
  <si>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</si>
  <si>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</si>
  <si>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</si>
  <si>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</si>
  <si>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</si>
  <si>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</si>
  <si>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</si>
  <si>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</si>
  <si>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</si>
  <si>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</si>
  <si>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</si>
  <si>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</si>
  <si>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</si>
  <si>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</si>
  <si>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</si>
  <si>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</si>
  <si>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</si>
  <si>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</si>
  <si>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</si>
  <si>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</si>
  <si>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</si>
  <si>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</si>
  <si>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</si>
  <si>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</si>
  <si>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</si>
  <si>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</si>
  <si>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</si>
  <si>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</si>
  <si>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</si>
  <si>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</si>
  <si>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</si>
  <si>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</si>
  <si>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</si>
  <si>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</si>
  <si>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</si>
  <si>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</si>
  <si>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</si>
  <si>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</si>
  <si>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</si>
  <si>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</si>
  <si>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</si>
  <si>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</si>
  <si>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</si>
  <si>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</si>
  <si>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</si>
  <si>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</si>
  <si>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</si>
  <si>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</si>
  <si>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</si>
  <si>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</si>
  <si>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</si>
  <si>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</si>
  <si>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</si>
  <si>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</si>
  <si>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</si>
  <si>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</si>
  <si>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</si>
  <si>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</si>
  <si>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</si>
  <si>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</si>
  <si>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</si>
  <si>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</si>
  <si>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</si>
  <si>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</si>
  <si>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</si>
  <si>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</si>
  <si>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</si>
  <si>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</si>
  <si>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</si>
  <si>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</si>
  <si>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</si>
  <si>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</si>
  <si>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</si>
  <si>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</si>
  <si>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</si>
  <si>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</si>
  <si>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</si>
  <si>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</si>
  <si>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</si>
  <si>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</si>
  <si>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</si>
  <si>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</si>
  <si>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</si>
  <si>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</si>
  <si>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</si>
  <si>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</si>
  <si>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</si>
  <si>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</si>
  <si>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</si>
  <si>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</si>
  <si>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</si>
  <si>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</si>
  <si>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</si>
  <si>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</si>
  <si>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</si>
  <si>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</si>
  <si>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</si>
  <si>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</si>
  <si>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</si>
  <si>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</si>
  <si>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</si>
  <si>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</si>
  <si>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</si>
  <si>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</si>
  <si>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</si>
  <si>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</si>
  <si>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</si>
  <si>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</si>
  <si>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</si>
  <si>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</si>
  <si>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</si>
  <si>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</si>
  <si>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</si>
  <si>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</si>
  <si>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</si>
  <si>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</si>
  <si>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</si>
  <si>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</si>
  <si>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</si>
  <si>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</si>
  <si>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</si>
  <si>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</si>
  <si>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</si>
  <si>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</si>
  <si>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</si>
  <si>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</si>
  <si>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</si>
  <si>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</si>
  <si>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</si>
  <si>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</si>
  <si>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</si>
  <si>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</si>
  <si>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</si>
  <si>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</si>
  <si>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</si>
  <si>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</si>
  <si>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</si>
  <si>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</si>
  <si>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</si>
  <si>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</si>
  <si>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</si>
  <si>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</si>
  <si>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</si>
  <si>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</si>
  <si>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</si>
  <si>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</si>
  <si>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</si>
  <si>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</si>
  <si>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</si>
  <si>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</si>
  <si>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</si>
  <si>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</si>
  <si>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</si>
  <si>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</si>
  <si>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</si>
  <si>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</si>
  <si>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</si>
  <si>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</si>
  <si>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</si>
  <si>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</si>
  <si>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</si>
  <si>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</si>
  <si>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</si>
  <si>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</si>
  <si>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</si>
  <si>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</si>
  <si>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</si>
  <si>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</si>
  <si>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</si>
  <si>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</si>
  <si>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</si>
  <si>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</si>
  <si>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</si>
  <si>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</si>
  <si>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</si>
  <si>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</si>
  <si>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</si>
  <si>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</si>
  <si>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</si>
  <si>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</si>
  <si>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</si>
  <si>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</si>
  <si>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</si>
  <si>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</si>
  <si>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</si>
  <si>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</si>
  <si>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</si>
  <si>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</si>
  <si>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</si>
  <si>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</si>
  <si>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</si>
  <si>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</si>
  <si>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</si>
  <si>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</si>
  <si>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</si>
  <si>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</si>
  <si>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</si>
  <si>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</si>
  <si>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</si>
  <si>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</si>
  <si>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</si>
  <si>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</si>
  <si>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</si>
  <si>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</si>
  <si>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</si>
  <si>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</si>
  <si>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</si>
  <si>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</si>
  <si>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</si>
  <si>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</si>
  <si>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</si>
  <si>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</si>
  <si>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</si>
  <si>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</si>
  <si>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</si>
  <si>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</si>
  <si>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</si>
  <si>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</si>
  <si>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</si>
  <si>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</si>
  <si>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</si>
  <si>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</si>
  <si>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</si>
  <si>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</si>
  <si>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</si>
  <si>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</si>
  <si>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</si>
  <si>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</si>
  <si>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</si>
  <si>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</si>
  <si>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</si>
  <si>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</si>
  <si>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</si>
  <si>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</si>
  <si>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</si>
  <si>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</si>
  <si>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</si>
  <si>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</si>
  <si>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</si>
  <si>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</si>
  <si>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</si>
  <si>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</si>
  <si>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</si>
  <si>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</si>
  <si>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</si>
  <si>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</si>
  <si>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</si>
  <si>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</si>
  <si>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</si>
  <si>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</si>
  <si>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</si>
  <si>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</si>
  <si>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</si>
  <si>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</si>
  <si>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</si>
  <si>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</si>
  <si>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</si>
  <si>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</si>
  <si>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</si>
  <si>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</si>
  <si>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</si>
  <si>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</si>
  <si>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</si>
  <si>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</si>
  <si>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</si>
  <si>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</si>
  <si>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</si>
  <si>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</si>
  <si>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</si>
  <si>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</si>
  <si>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</si>
  <si>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</si>
  <si>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</si>
  <si>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</si>
  <si>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</si>
  <si>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</si>
  <si>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</si>
  <si>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</si>
  <si>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</si>
  <si>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</si>
  <si>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</si>
  <si>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</si>
  <si>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</si>
  <si>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</si>
  <si>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</si>
  <si>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</si>
  <si>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</si>
  <si>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</si>
  <si>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</si>
  <si>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</si>
  <si>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</si>
  <si>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</si>
  <si>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</si>
  <si>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</si>
  <si>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</si>
  <si>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</si>
  <si>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</si>
  <si>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</si>
  <si>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</si>
  <si>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</si>
  <si>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</si>
  <si>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</si>
  <si>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</si>
  <si>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</si>
  <si>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</si>
  <si>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</si>
  <si>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</si>
  <si>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</si>
  <si>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</si>
  <si>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</si>
  <si>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</si>
  <si>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</si>
  <si>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</si>
  <si>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</si>
  <si>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</si>
  <si>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</si>
  <si>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</si>
  <si>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</si>
  <si>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</si>
  <si>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</si>
  <si>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</si>
  <si>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</si>
  <si>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</si>
  <si>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</si>
  <si>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</si>
  <si>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</si>
  <si>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</si>
  <si>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</si>
  <si>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</si>
  <si>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</si>
  <si>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</si>
  <si>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</si>
  <si>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</si>
  <si>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</si>
  <si>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</si>
  <si>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</si>
  <si>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</si>
  <si>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</si>
  <si>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</si>
  <si>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</si>
  <si>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</si>
  <si>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</si>
  <si>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</si>
  <si>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</si>
  <si>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</si>
  <si>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</si>
  <si>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</si>
  <si>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</si>
  <si>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</si>
  <si>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</si>
  <si>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</si>
  <si>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</si>
  <si>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</si>
  <si>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</si>
  <si>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</si>
  <si>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</si>
  <si>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</si>
  <si>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</si>
  <si>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</si>
  <si>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</si>
  <si>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</si>
  <si>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</si>
  <si>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</si>
  <si>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</si>
  <si>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</si>
  <si>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</si>
  <si>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</si>
  <si>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</si>
  <si>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</si>
  <si>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</si>
  <si>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</si>
  <si>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</si>
  <si>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</si>
  <si>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</si>
  <si>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</si>
  <si>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</si>
  <si>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</si>
  <si>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</si>
  <si>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</si>
  <si>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</si>
  <si>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</si>
  <si>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</si>
  <si>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</si>
  <si>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</si>
  <si>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</si>
  <si>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</si>
  <si>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</si>
  <si>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</si>
  <si>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</si>
  <si>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</si>
  <si>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</si>
  <si>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</si>
  <si>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</si>
  <si>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</si>
  <si>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</si>
  <si>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</si>
  <si>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</si>
  <si>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</si>
  <si>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</si>
  <si>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</si>
  <si>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</si>
  <si>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</si>
  <si>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</si>
  <si>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</si>
  <si>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</si>
  <si>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</si>
  <si>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</si>
  <si>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</si>
  <si>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</si>
  <si>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</si>
  <si>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</si>
  <si>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</si>
  <si>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</si>
  <si>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</si>
  <si>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</si>
  <si>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</si>
  <si>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</si>
  <si>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</si>
  <si>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</si>
  <si>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</si>
  <si>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</si>
  <si>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</si>
  <si>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</si>
  <si>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</si>
  <si>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</si>
  <si>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</si>
  <si>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</si>
  <si>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</si>
  <si>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</si>
  <si>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</si>
  <si>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</si>
  <si>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</si>
  <si>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</si>
  <si>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</si>
  <si>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</si>
  <si>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</si>
  <si>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</si>
  <si>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</si>
  <si>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</si>
  <si>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</si>
  <si>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</si>
  <si>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</si>
  <si>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</si>
  <si>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</si>
  <si>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</si>
  <si>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</si>
  <si>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</si>
  <si>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</si>
  <si>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</si>
  <si>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</si>
  <si>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</si>
  <si>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</si>
  <si>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</si>
  <si>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</si>
  <si>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</si>
  <si>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</si>
  <si>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</si>
  <si>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</si>
  <si>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</si>
  <si>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</si>
  <si>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</si>
  <si>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</si>
  <si>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</si>
  <si>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</si>
  <si>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</si>
  <si>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</si>
  <si>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</si>
  <si>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</si>
  <si>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</si>
  <si>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</si>
  <si>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</si>
  <si>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</si>
  <si>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</si>
  <si>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</si>
  <si>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</si>
  <si>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</si>
  <si>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</si>
  <si>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</si>
  <si>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</si>
  <si>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</si>
  <si>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</si>
  <si>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</si>
  <si>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</si>
  <si>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</si>
  <si>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</si>
  <si>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</si>
  <si>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</si>
  <si>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</si>
  <si>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</si>
  <si>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</si>
  <si>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</si>
  <si>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</si>
  <si>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</si>
  <si>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</si>
  <si>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</si>
  <si>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</si>
  <si>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</si>
  <si>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</si>
  <si>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</si>
  <si>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</si>
  <si>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</si>
  <si>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</si>
  <si>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</si>
  <si>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</si>
  <si>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</si>
  <si>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</si>
  <si>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</si>
  <si>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</si>
  <si>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</si>
  <si>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</si>
  <si>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</si>
  <si>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</si>
  <si>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</si>
  <si>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</si>
  <si>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</si>
  <si>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</si>
  <si>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</si>
  <si>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</si>
  <si>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</si>
  <si>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</si>
  <si>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</si>
  <si>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</si>
  <si>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</si>
  <si>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</si>
  <si>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</si>
  <si>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</si>
  <si>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</si>
  <si>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</si>
  <si>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</si>
  <si>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</si>
  <si>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</si>
  <si>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</si>
  <si>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</si>
  <si>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</si>
  <si>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</si>
  <si>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</si>
  <si>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</si>
  <si>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</si>
  <si>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</si>
  <si>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</si>
  <si>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</si>
  <si>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</si>
  <si>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</si>
  <si>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</si>
  <si>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</si>
  <si>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</si>
  <si>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</si>
  <si>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</si>
  <si>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</si>
  <si>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</si>
  <si>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</si>
  <si>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</si>
  <si>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</si>
  <si>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</si>
  <si>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</si>
  <si>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</si>
  <si>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</si>
  <si>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</si>
  <si>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</si>
  <si>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</si>
  <si>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</si>
  <si>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</si>
  <si>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</si>
  <si>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</si>
  <si>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</si>
  <si>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</si>
  <si>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</si>
  <si>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</si>
  <si>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</si>
  <si>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</si>
  <si>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</si>
  <si>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</si>
  <si>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</si>
  <si>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</si>
  <si>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</si>
  <si>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</si>
  <si>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</si>
  <si>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</si>
  <si>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</si>
  <si>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</si>
  <si>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</si>
  <si>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</si>
  <si>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</si>
  <si>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</si>
  <si>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</si>
  <si>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</si>
  <si>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</si>
  <si>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</si>
  <si>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</si>
  <si>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</si>
  <si>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</si>
  <si>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</si>
  <si>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</si>
  <si>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</si>
  <si>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</si>
  <si>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</si>
  <si>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</si>
  <si>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</si>
  <si>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</si>
  <si>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</si>
  <si>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</si>
  <si>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</si>
  <si>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</si>
  <si>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</si>
  <si>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</si>
  <si>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</si>
  <si>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</si>
  <si>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</si>
  <si>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</si>
  <si>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</si>
  <si>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</si>
  <si>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</si>
  <si>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</si>
  <si>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</si>
  <si>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</si>
  <si>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</si>
  <si>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</si>
  <si>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</si>
  <si>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</si>
  <si>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</si>
  <si>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</si>
  <si>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</si>
  <si>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</si>
  <si>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</si>
  <si>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</si>
  <si>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</si>
  <si>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</si>
  <si>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</si>
  <si>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</si>
  <si>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</si>
  <si>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</si>
  <si>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</si>
  <si>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</si>
  <si>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</si>
  <si>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</si>
  <si>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</si>
  <si>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</si>
  <si>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</si>
  <si>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</si>
  <si>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</si>
  <si>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</si>
  <si>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</si>
  <si>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</si>
  <si>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</si>
  <si>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</si>
  <si>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</si>
  <si>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</si>
  <si>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</si>
  <si>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</si>
  <si>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</si>
  <si>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</si>
  <si>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</si>
  <si>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</si>
  <si>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</si>
  <si>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</si>
  <si>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</si>
  <si>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</si>
  <si>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</si>
  <si>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</si>
  <si>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</si>
  <si>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</si>
  <si>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</si>
  <si>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</si>
  <si>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</si>
  <si>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</si>
  <si>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</si>
  <si>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</si>
  <si>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</si>
  <si>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</si>
  <si>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</si>
  <si>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</si>
  <si>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</si>
  <si>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</si>
  <si>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</si>
  <si>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</si>
  <si>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</si>
  <si>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</si>
  <si>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</si>
  <si>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</si>
  <si>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</si>
  <si>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</si>
  <si>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</si>
  <si>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</si>
  <si>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</si>
  <si>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</si>
  <si>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</si>
  <si>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</si>
  <si>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</si>
  <si>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</si>
  <si>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</si>
  <si>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</si>
  <si>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</si>
  <si>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</si>
  <si>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</si>
  <si>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</si>
  <si>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</si>
  <si>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</si>
  <si>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</si>
  <si>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</si>
  <si>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</si>
  <si>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</si>
  <si>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</si>
  <si>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</si>
  <si>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</si>
  <si>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</si>
  <si>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</si>
  <si>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</si>
  <si>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</si>
  <si>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</si>
  <si>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</si>
  <si>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</si>
  <si>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</si>
  <si>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</si>
  <si>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</si>
  <si>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</si>
  <si>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</si>
  <si>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</si>
  <si>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</si>
  <si>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</si>
  <si>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</si>
  <si>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</si>
  <si>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</si>
  <si>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</si>
  <si>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</si>
  <si>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</si>
  <si>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</si>
  <si>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</si>
  <si>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</si>
  <si>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</si>
  <si>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</si>
  <si>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</si>
  <si>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</si>
  <si>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</si>
  <si>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</si>
  <si>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</si>
  <si>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</si>
  <si>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</si>
  <si>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</si>
  <si>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</si>
  <si>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</si>
  <si>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</si>
  <si>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</si>
  <si>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</si>
  <si>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</si>
  <si>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</si>
  <si>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</si>
  <si>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</si>
  <si>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</si>
  <si>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</si>
  <si>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</si>
  <si>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</si>
  <si>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</si>
  <si>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</si>
  <si>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</si>
  <si>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</si>
  <si>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</si>
  <si>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</si>
  <si>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</si>
  <si>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</si>
  <si>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</si>
  <si>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</si>
  <si>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</si>
  <si>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</si>
  <si>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</si>
  <si>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</si>
  <si>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</si>
  <si>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</si>
  <si>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</si>
  <si>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</si>
  <si>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</si>
  <si>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</si>
  <si>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</si>
  <si>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</si>
  <si>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</si>
  <si>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</si>
  <si>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</si>
  <si>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</si>
  <si>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</si>
  <si>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</si>
  <si>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</si>
  <si>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</si>
  <si>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</si>
  <si>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</si>
  <si>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</si>
  <si>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</si>
  <si>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</si>
  <si>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</si>
  <si>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</si>
  <si>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</si>
  <si>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</si>
  <si>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</si>
  <si>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</si>
  <si>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</si>
  <si>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</si>
  <si>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</si>
  <si>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</si>
  <si>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</si>
  <si>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</si>
  <si>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</si>
  <si>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</si>
  <si>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</si>
  <si>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</si>
  <si>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</si>
  <si>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</si>
  <si>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</si>
  <si>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</si>
  <si>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</si>
  <si>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</si>
  <si>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</si>
  <si>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</si>
  <si>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</si>
  <si>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</si>
  <si>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</si>
  <si>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</si>
  <si>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</si>
  <si>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</si>
  <si>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</si>
  <si>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</si>
  <si>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</si>
  <si>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</si>
  <si>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</si>
  <si>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</si>
  <si>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</si>
  <si>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</si>
  <si>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</si>
  <si>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</si>
  <si>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</si>
  <si>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</si>
  <si>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</si>
  <si>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</si>
  <si>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</si>
  <si>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</si>
  <si>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</si>
  <si>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</si>
  <si>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</si>
  <si>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</si>
  <si>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</si>
  <si>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</si>
  <si>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</si>
  <si>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</si>
  <si>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</si>
  <si>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</si>
  <si>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</si>
  <si>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</si>
  <si>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</si>
  <si>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</si>
  <si>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</si>
  <si>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</si>
  <si>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</si>
  <si>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</si>
  <si>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</si>
  <si>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</si>
  <si>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</si>
  <si>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</si>
  <si>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</si>
  <si>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</si>
  <si>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</si>
  <si>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</si>
  <si>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</si>
  <si>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</si>
  <si>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</si>
  <si>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</si>
  <si>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</si>
  <si>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</si>
  <si>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</si>
  <si>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</si>
  <si>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</si>
  <si>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</si>
  <si>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</si>
  <si>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</si>
  <si>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</si>
  <si>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</si>
  <si>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</si>
  <si>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</si>
  <si>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</si>
  <si>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</si>
  <si>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</si>
  <si>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</si>
  <si>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</si>
  <si>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</si>
  <si>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</si>
  <si>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</si>
  <si>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</si>
  <si>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</si>
  <si>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</si>
  <si>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</si>
  <si>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</si>
  <si>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</si>
  <si>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</si>
  <si>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</si>
  <si>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</si>
  <si>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</si>
  <si>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</si>
  <si>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</si>
  <si>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</si>
  <si>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</si>
  <si>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</si>
  <si>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</si>
  <si>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</si>
  <si>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</si>
  <si>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</si>
  <si>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</si>
  <si>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</si>
  <si>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</si>
  <si>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</si>
  <si>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</si>
  <si>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</si>
  <si>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</si>
  <si>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</si>
  <si>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</si>
  <si>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</si>
  <si>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</si>
  <si>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</si>
  <si>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</si>
  <si>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</si>
  <si>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</si>
  <si>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</si>
  <si>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</si>
  <si>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</si>
  <si>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</si>
  <si>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</si>
  <si>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</si>
  <si>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</si>
  <si>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</si>
  <si>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</si>
  <si>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</si>
  <si>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</si>
  <si>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</si>
  <si>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</si>
  <si>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</si>
  <si>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</si>
  <si>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</si>
  <si>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</si>
  <si>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</si>
  <si>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</si>
  <si>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</si>
  <si>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</si>
  <si>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</si>
  <si>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</si>
  <si>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</si>
  <si>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</si>
  <si>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</si>
  <si>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</si>
  <si>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</si>
  <si>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</si>
  <si>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</si>
  <si>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</si>
  <si>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</si>
  <si>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</si>
  <si>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</si>
  <si>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</si>
  <si>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</si>
  <si>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</si>
  <si>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</si>
  <si>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</si>
  <si>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</si>
  <si>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</si>
  <si>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</si>
  <si>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</si>
  <si>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</si>
  <si>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</si>
  <si>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</si>
  <si>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</si>
  <si>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</si>
  <si>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</si>
  <si>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</si>
  <si>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</si>
  <si>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</si>
  <si>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</si>
  <si>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</si>
  <si>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</si>
  <si>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</si>
  <si>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</si>
  <si>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</si>
  <si>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</si>
  <si>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</si>
  <si>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</si>
  <si>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</si>
  <si>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</si>
  <si>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</si>
  <si>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</si>
  <si>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</si>
  <si>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</si>
  <si>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</si>
  <si>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</si>
  <si>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</si>
  <si>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</si>
  <si>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</si>
  <si>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</si>
  <si>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</si>
  <si>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</si>
  <si>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</si>
  <si>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</si>
  <si>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</si>
  <si>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</si>
  <si>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</si>
  <si>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</si>
  <si>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</si>
  <si>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</si>
  <si>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</si>
  <si>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</si>
  <si>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</si>
  <si>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</si>
  <si>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</si>
  <si>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</si>
  <si>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</si>
  <si>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</si>
  <si>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</si>
  <si>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</si>
  <si>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</si>
  <si>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</si>
  <si>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</si>
  <si>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</si>
  <si>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</si>
  <si>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</si>
  <si>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</si>
  <si>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</si>
  <si>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</si>
  <si>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</si>
  <si>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</si>
  <si>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</si>
  <si>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</si>
  <si>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</si>
  <si>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</si>
  <si>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</si>
  <si>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</si>
  <si>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</si>
  <si>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</si>
  <si>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</si>
  <si>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</si>
  <si>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</si>
  <si>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</si>
  <si>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</si>
  <si>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</si>
  <si>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</si>
  <si>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</si>
  <si>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</si>
  <si>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</si>
  <si>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</si>
  <si>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</si>
  <si>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</si>
  <si>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</si>
  <si>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</si>
  <si>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</si>
  <si>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</si>
  <si>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</si>
  <si>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</si>
  <si>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</si>
  <si>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</si>
  <si>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</si>
  <si>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</si>
  <si>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</si>
  <si>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</si>
  <si>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</si>
  <si>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</si>
  <si>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</si>
  <si>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</si>
  <si>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</si>
  <si>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</si>
  <si>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</si>
  <si>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</si>
  <si>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</si>
  <si>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</si>
  <si>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</si>
  <si>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</si>
  <si>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</si>
  <si>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</si>
  <si>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</si>
  <si>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</si>
  <si>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</si>
  <si>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</si>
  <si>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</si>
  <si>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</si>
  <si>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</si>
  <si>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</si>
  <si>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</si>
  <si>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</si>
  <si>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</si>
  <si>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</si>
  <si>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</si>
  <si>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</si>
  <si>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</si>
  <si>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</si>
  <si>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</si>
  <si>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</si>
  <si>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</si>
  <si>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</si>
  <si>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</si>
  <si>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</si>
  <si>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</si>
  <si>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</si>
  <si>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</si>
  <si>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</si>
  <si>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</si>
  <si>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</si>
  <si>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</si>
  <si>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</si>
  <si>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</si>
  <si>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</si>
  <si>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</si>
  <si>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</si>
  <si>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</si>
  <si>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</si>
  <si>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</si>
  <si>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</si>
  <si>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</si>
  <si>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</si>
  <si>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</si>
  <si>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</si>
  <si>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</si>
  <si>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</si>
  <si>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</si>
  <si>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</si>
  <si>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</si>
  <si>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</si>
  <si>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</si>
  <si>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</si>
  <si>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</si>
  <si>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</si>
  <si>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</si>
  <si>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</si>
  <si>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</si>
  <si>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</si>
  <si>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</si>
  <si>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</si>
  <si>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</si>
  <si>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</si>
  <si>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</si>
  <si>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</si>
  <si>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</si>
  <si>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</si>
  <si>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</si>
  <si>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</si>
  <si>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</si>
  <si>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</si>
  <si>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</si>
  <si>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</si>
  <si>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</si>
  <si>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</si>
  <si>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</si>
  <si>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</si>
  <si>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</si>
  <si>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</si>
  <si>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</si>
  <si>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</si>
  <si>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</si>
  <si>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</si>
  <si>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</si>
  <si>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</si>
  <si>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</si>
  <si>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</si>
  <si>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</si>
  <si>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</si>
  <si>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</si>
  <si>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</si>
  <si>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</si>
  <si>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</si>
  <si>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</si>
  <si>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</si>
  <si>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</si>
  <si>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</si>
  <si>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</si>
  <si>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</si>
  <si>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</si>
  <si>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</si>
  <si>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</si>
  <si>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</si>
  <si>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</si>
  <si>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</si>
  <si>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</si>
  <si>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</si>
  <si>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</si>
  <si>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</si>
  <si>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</si>
  <si>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</si>
  <si>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</si>
  <si>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</si>
  <si>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</si>
  <si>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</si>
  <si>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</si>
  <si>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</si>
  <si>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</si>
  <si>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</si>
  <si>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</si>
  <si>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</si>
  <si>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</si>
  <si>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</si>
  <si>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</si>
  <si>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</si>
  <si>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</si>
  <si>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</si>
  <si>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</si>
  <si>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</si>
  <si>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</si>
  <si>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</si>
  <si>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</si>
  <si>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</si>
  <si>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</si>
  <si>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</si>
  <si>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</si>
  <si>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</si>
  <si>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</si>
  <si>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</si>
  <si>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</si>
  <si>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</si>
  <si>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</si>
  <si>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</si>
  <si>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</si>
  <si>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</si>
  <si>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</si>
  <si>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</si>
  <si>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</si>
  <si>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</si>
  <si>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</si>
  <si>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</si>
  <si>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</si>
  <si>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</si>
  <si>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</si>
  <si>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</si>
  <si>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</si>
  <si>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</si>
  <si>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</si>
  <si>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</si>
  <si>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</si>
  <si>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</si>
  <si>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</si>
  <si>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</si>
  <si>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</si>
  <si>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</si>
  <si>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</si>
  <si>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</si>
  <si>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</si>
  <si>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</si>
  <si>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</si>
  <si>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</si>
  <si>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</si>
  <si>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</si>
  <si>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</si>
  <si>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</si>
  <si>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</si>
  <si>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</si>
  <si>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</si>
  <si>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</si>
  <si>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</si>
  <si>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</si>
  <si>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</si>
  <si>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</si>
  <si>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</si>
  <si>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</si>
  <si>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</si>
  <si>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</si>
  <si>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</si>
  <si>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</si>
  <si>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</si>
  <si>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</si>
  <si>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</si>
  <si>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</si>
  <si>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</si>
  <si>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</si>
  <si>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</si>
  <si>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</si>
  <si>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</si>
  <si>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</si>
  <si>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</si>
  <si>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</si>
  <si>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</si>
  <si>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</si>
  <si>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</si>
  <si>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</si>
  <si>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</si>
  <si>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</si>
  <si>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</si>
  <si>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</si>
  <si>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</si>
  <si>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</si>
  <si>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</si>
  <si>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</si>
  <si>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</si>
  <si>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</si>
  <si>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</si>
  <si>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</si>
  <si>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</si>
  <si>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</si>
  <si>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</si>
  <si>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</si>
  <si>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</si>
  <si>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</si>
  <si>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</si>
  <si>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</si>
  <si>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</si>
  <si>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</si>
  <si>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</si>
  <si>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</si>
  <si>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</si>
  <si>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</si>
  <si>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</si>
  <si>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</si>
  <si>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</si>
  <si>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</si>
  <si>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</si>
  <si>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</si>
  <si>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</si>
  <si>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</si>
  <si>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</si>
  <si>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</si>
  <si>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</si>
  <si>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</si>
  <si>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</si>
  <si>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</si>
  <si>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</si>
  <si>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</si>
  <si>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</si>
  <si>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</si>
  <si>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</si>
  <si>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</si>
  <si>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</si>
  <si>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</si>
  <si>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</si>
  <si>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</si>
  <si>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</si>
  <si>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</si>
  <si>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</si>
  <si>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</si>
  <si>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</si>
  <si>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</si>
  <si>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</si>
  <si>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</si>
  <si>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</si>
  <si>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</si>
  <si>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</si>
  <si>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</si>
  <si>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</si>
  <si>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</si>
  <si>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</si>
  <si>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</si>
  <si>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</si>
  <si>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</si>
  <si>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</si>
  <si>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</si>
  <si>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</si>
  <si>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</si>
  <si>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</si>
  <si>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</si>
  <si>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</si>
  <si>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</si>
  <si>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</si>
  <si>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</si>
  <si>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</si>
  <si>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</si>
  <si>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</si>
  <si>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</si>
  <si>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</si>
  <si>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</si>
  <si>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</si>
  <si>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</si>
  <si>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</si>
  <si>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</si>
  <si>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</si>
  <si>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</si>
  <si>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</si>
  <si>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</si>
  <si>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</si>
  <si>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</si>
  <si>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</si>
  <si>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</si>
  <si>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</si>
  <si>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</si>
  <si>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</si>
  <si>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</si>
  <si>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</si>
  <si>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</si>
  <si>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</si>
  <si>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</si>
  <si>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</si>
  <si>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</si>
  <si>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</si>
  <si>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</si>
  <si>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</si>
  <si>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</si>
  <si>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</si>
  <si>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</si>
  <si>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</si>
  <si>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</si>
  <si>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</si>
  <si>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</si>
  <si>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</si>
  <si>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</si>
  <si>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</si>
  <si>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</si>
  <si>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</si>
  <si>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</si>
  <si>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</si>
  <si>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</si>
  <si>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</si>
  <si>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</si>
  <si>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</si>
  <si>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</si>
  <si>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</si>
  <si>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</si>
  <si>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</si>
  <si>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</si>
  <si>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</si>
  <si>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</si>
  <si>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</si>
  <si>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</si>
  <si>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</si>
  <si>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</si>
  <si>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</si>
  <si>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</si>
  <si>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</si>
  <si>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</si>
  <si>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</si>
  <si>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</si>
  <si>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</si>
  <si>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</si>
  <si>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</si>
  <si>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</si>
  <si>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</si>
  <si>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</si>
  <si>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</si>
  <si>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</si>
  <si>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</si>
  <si>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</si>
  <si>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</si>
  <si>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</si>
  <si>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</si>
  <si>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</si>
  <si>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</si>
  <si>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</si>
  <si>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</si>
  <si>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</si>
  <si>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</si>
  <si>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</si>
  <si>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</si>
  <si>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</si>
  <si>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</si>
  <si>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</si>
  <si>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</si>
  <si>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</si>
  <si>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</si>
  <si>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</si>
  <si>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</si>
  <si>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</si>
  <si>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</si>
  <si>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</si>
  <si>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</si>
  <si>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</si>
  <si>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</si>
  <si>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</si>
  <si>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</si>
  <si>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</si>
  <si>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</si>
  <si>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</si>
  <si>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</si>
  <si>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</si>
  <si>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</si>
  <si>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</si>
  <si>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</si>
  <si>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</si>
  <si>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</si>
  <si>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</si>
  <si>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</si>
  <si>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</si>
  <si>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</si>
  <si>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</si>
  <si>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</si>
  <si>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</si>
  <si>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</si>
  <si>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</si>
  <si>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</si>
  <si>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</si>
  <si>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</si>
  <si>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</si>
  <si>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</si>
  <si>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</si>
  <si>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</si>
  <si>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</si>
  <si>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</si>
  <si>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</si>
  <si>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</si>
  <si>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</si>
  <si>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</si>
  <si>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</si>
  <si>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</si>
  <si>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</si>
  <si>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</si>
  <si>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</si>
  <si>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</si>
  <si>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</si>
  <si>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</si>
  <si>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</si>
  <si>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</si>
  <si>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</si>
  <si>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</si>
  <si>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</si>
  <si>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</si>
  <si>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</si>
  <si>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</si>
  <si>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</si>
  <si>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</si>
  <si>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</si>
  <si>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</si>
  <si>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</si>
  <si>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</si>
  <si>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</si>
  <si>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</si>
  <si>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</si>
  <si>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</si>
  <si>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</si>
  <si>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</si>
  <si>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</si>
  <si>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</si>
  <si>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</si>
  <si>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</si>
  <si>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</si>
  <si>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</si>
  <si>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</si>
  <si>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</si>
  <si>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</si>
  <si>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</si>
  <si>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</si>
  <si>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</si>
  <si>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</si>
  <si>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</si>
  <si>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</si>
  <si>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</si>
  <si>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</si>
  <si>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</si>
  <si>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</si>
  <si>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</si>
  <si>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</si>
  <si>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</si>
  <si>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</si>
  <si>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</si>
  <si>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</si>
  <si>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</si>
  <si>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</si>
  <si>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</si>
  <si>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</si>
  <si>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</si>
  <si>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</si>
  <si>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</si>
  <si>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</si>
  <si>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</si>
  <si>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</si>
  <si>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</si>
  <si>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</si>
  <si>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</si>
  <si>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</si>
  <si>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</si>
  <si>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</si>
  <si>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</si>
  <si>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</si>
  <si>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</si>
  <si>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</si>
  <si>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</si>
  <si>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</si>
  <si>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</si>
  <si>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</si>
  <si>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</si>
  <si>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</si>
  <si>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</si>
  <si>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</si>
  <si>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</si>
  <si>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</si>
  <si>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</si>
  <si>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</si>
  <si>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</si>
  <si>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</si>
  <si>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</si>
  <si>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</si>
  <si>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</si>
  <si>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</si>
  <si>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</si>
  <si>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</si>
  <si>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</si>
  <si>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</si>
  <si>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</si>
  <si>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</si>
  <si>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</si>
  <si>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</si>
  <si>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</si>
  <si>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</si>
  <si>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</si>
  <si>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</si>
  <si>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</si>
  <si>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</si>
  <si>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</si>
  <si>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</si>
  <si>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</si>
  <si>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</si>
  <si>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</si>
  <si>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</si>
  <si>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</si>
  <si>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</si>
  <si>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</si>
  <si>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</si>
  <si>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</si>
  <si>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</si>
  <si>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</si>
  <si>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</si>
  <si>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</si>
  <si>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</si>
  <si>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</si>
  <si>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</si>
  <si>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</si>
  <si>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</si>
  <si>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</si>
  <si>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</si>
  <si>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</si>
  <si>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</si>
  <si>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</si>
  <si>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</si>
  <si>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</si>
  <si>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</si>
  <si>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</si>
  <si>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</si>
  <si>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</si>
  <si>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</si>
  <si>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</si>
  <si>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</si>
  <si>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</si>
  <si>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</si>
  <si>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</si>
  <si>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</si>
  <si>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</si>
  <si>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</si>
  <si>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</si>
  <si>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</si>
  <si>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</si>
  <si>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</si>
  <si>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</si>
  <si>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</si>
  <si>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</si>
  <si>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</si>
  <si>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</si>
  <si>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</si>
  <si>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</si>
  <si>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</si>
  <si>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</si>
  <si>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</si>
  <si>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</si>
  <si>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</si>
  <si>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</si>
  <si>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</si>
  <si>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</si>
  <si>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</si>
  <si>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</si>
  <si>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</si>
  <si>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</si>
  <si>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</si>
  <si>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</si>
  <si>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</si>
  <si>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</si>
  <si>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</si>
  <si>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</si>
  <si>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</si>
  <si>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</si>
  <si>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</si>
  <si>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</si>
  <si>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</si>
  <si>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</si>
  <si>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</si>
  <si>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</si>
  <si>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</si>
  <si>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</si>
  <si>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</si>
  <si>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</si>
  <si>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</si>
  <si>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</si>
  <si>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</si>
  <si>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</si>
  <si>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</si>
  <si>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</si>
  <si>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</si>
  <si>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</si>
  <si>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</si>
  <si>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</si>
  <si>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</si>
  <si>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</si>
  <si>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</si>
  <si>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</si>
  <si>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</si>
  <si>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</si>
  <si>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</si>
  <si>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</si>
  <si>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</si>
  <si>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</si>
  <si>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</si>
  <si>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</si>
  <si>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</si>
  <si>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</si>
  <si>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</si>
  <si>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</si>
  <si>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</si>
  <si>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</si>
  <si>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</si>
  <si>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</si>
  <si>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</si>
  <si>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</si>
  <si>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</si>
  <si>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</si>
  <si>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</si>
  <si>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</si>
  <si>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</si>
  <si>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</si>
  <si>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</si>
  <si>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</si>
  <si>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</si>
  <si>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</si>
  <si>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</si>
  <si>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</si>
  <si>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</si>
  <si>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</si>
  <si>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</si>
  <si>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</si>
  <si>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</si>
  <si>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</si>
  <si>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</si>
  <si>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</si>
  <si>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</si>
  <si>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</si>
  <si>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</si>
  <si>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</si>
  <si>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</si>
  <si>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</si>
  <si>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</si>
  <si>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</si>
  <si>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</si>
  <si>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</si>
  <si>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</si>
  <si>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</si>
  <si>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</si>
  <si>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</si>
  <si>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</si>
  <si>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</si>
  <si>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</si>
  <si>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</si>
  <si>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</si>
  <si>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</si>
  <si>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</si>
  <si>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</si>
  <si>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</si>
  <si>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</si>
  <si>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</si>
  <si>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</si>
  <si>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</si>
  <si>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</si>
  <si>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</si>
  <si>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</si>
  <si>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</si>
  <si>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</si>
  <si>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</si>
  <si>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</si>
  <si>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</si>
  <si>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</si>
  <si>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</si>
  <si>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</si>
  <si>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</si>
  <si>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</si>
  <si>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</si>
  <si>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</si>
  <si>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</si>
  <si>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</si>
  <si>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</si>
  <si>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</si>
  <si>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</si>
  <si>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</si>
  <si>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</si>
  <si>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</si>
  <si>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</si>
  <si>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</si>
  <si>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</si>
  <si>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</si>
  <si>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</si>
  <si>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</si>
  <si>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</si>
  <si>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</si>
  <si>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</si>
  <si>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</si>
  <si>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</si>
  <si>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</si>
  <si>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</si>
  <si>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</si>
  <si>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</si>
  <si>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</si>
  <si>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</si>
  <si>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</si>
  <si>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</si>
  <si>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</si>
  <si>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</si>
  <si>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</si>
  <si>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</si>
  <si>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</si>
  <si>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</si>
  <si>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</si>
  <si>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</si>
  <si>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</si>
  <si>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</si>
  <si>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</si>
  <si>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</si>
  <si>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</si>
  <si>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</si>
  <si>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</si>
  <si>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</si>
  <si>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</si>
  <si>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</si>
  <si>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</si>
  <si>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</si>
  <si>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</si>
  <si>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</si>
  <si>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</si>
  <si>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</si>
  <si>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</si>
  <si>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</si>
  <si>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</si>
  <si>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</si>
  <si>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</si>
  <si>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</si>
  <si>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</si>
  <si>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</si>
  <si>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</si>
  <si>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</si>
  <si>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</si>
  <si>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</si>
  <si>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</si>
  <si>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</si>
  <si>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</si>
  <si>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</si>
  <si>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</si>
  <si>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</si>
  <si>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</si>
  <si>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</si>
  <si>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</si>
  <si>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</si>
  <si>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</si>
  <si>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</si>
  <si>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</si>
  <si>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</si>
  <si>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</si>
  <si>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</si>
  <si>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</si>
  <si>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</si>
  <si>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</si>
  <si>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</si>
  <si>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</si>
  <si>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</si>
  <si>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</si>
  <si>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</si>
  <si>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</si>
  <si>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</si>
  <si>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</si>
  <si>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</si>
  <si>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</si>
  <si>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</si>
  <si>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</si>
  <si>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</si>
  <si>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</si>
  <si>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</si>
  <si>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</si>
  <si>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</si>
  <si>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</si>
  <si>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</si>
  <si>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</si>
  <si>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</si>
  <si>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</si>
  <si>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</si>
  <si>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</si>
  <si>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</si>
  <si>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</si>
  <si>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</si>
  <si>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</si>
  <si>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</si>
  <si>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</si>
  <si>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</si>
  <si>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</si>
  <si>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</si>
  <si>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</si>
  <si>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</si>
  <si>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</si>
  <si>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</si>
  <si>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</si>
  <si>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</si>
  <si>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</si>
  <si>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</si>
  <si>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</si>
  <si>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</si>
  <si>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</si>
  <si>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</si>
  <si>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</si>
  <si>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</si>
  <si>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</si>
  <si>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</si>
  <si>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</si>
  <si>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</si>
  <si>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</si>
  <si>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</si>
  <si>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</si>
  <si>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</si>
  <si>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</si>
  <si>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</si>
  <si>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</si>
  <si>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</si>
  <si>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</si>
  <si>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</si>
  <si>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</si>
  <si>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</si>
  <si>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</si>
  <si>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</si>
  <si>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</si>
  <si>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</si>
  <si>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</si>
  <si>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</si>
  <si>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</si>
  <si>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</si>
  <si>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</si>
  <si>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</si>
  <si>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</si>
  <si>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</si>
  <si>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</si>
  <si>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</si>
  <si>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</si>
  <si>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</si>
  <si>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</si>
  <si>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</si>
  <si>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</si>
  <si>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</si>
  <si>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</si>
  <si>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</si>
  <si>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</si>
  <si>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</si>
  <si>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</si>
  <si>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</si>
  <si>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</si>
  <si>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</si>
  <si>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</si>
  <si>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</si>
  <si>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</si>
  <si>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</si>
  <si>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</si>
  <si>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</si>
  <si>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</si>
  <si>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</si>
  <si>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</si>
  <si>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</si>
  <si>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</si>
  <si>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</si>
  <si>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</si>
  <si>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</si>
  <si>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</si>
  <si>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</si>
  <si>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</si>
  <si>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</si>
  <si>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</si>
  <si>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</si>
  <si>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</si>
  <si>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</si>
  <si>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</si>
  <si>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</si>
  <si>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</si>
  <si>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</si>
  <si>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</si>
  <si>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</si>
  <si>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</si>
  <si>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</si>
  <si>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</si>
  <si>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</si>
  <si>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</si>
  <si>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</si>
  <si>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</si>
  <si>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</si>
  <si>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</si>
  <si>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</si>
  <si>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</si>
  <si>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</si>
  <si>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</si>
  <si>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</si>
  <si>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</si>
  <si>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</si>
  <si>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</si>
  <si>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</si>
  <si>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</si>
  <si>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</si>
  <si>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</si>
  <si>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</si>
  <si>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</si>
  <si>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</si>
  <si>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</si>
  <si>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</si>
  <si>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</si>
  <si>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</si>
  <si>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</si>
  <si>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</si>
  <si>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</si>
  <si>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</si>
  <si>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</si>
  <si>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</si>
  <si>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</si>
  <si>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</si>
  <si>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</si>
  <si>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</si>
  <si>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</si>
  <si>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</si>
  <si>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</si>
  <si>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</si>
  <si>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</si>
  <si>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</si>
  <si>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</si>
  <si>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</si>
  <si>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</si>
  <si>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</si>
  <si>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</si>
  <si>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</si>
  <si>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</si>
  <si>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</si>
  <si>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</si>
  <si>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</si>
  <si>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</si>
  <si>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</si>
  <si>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</si>
  <si>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</si>
  <si>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</si>
  <si>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</si>
  <si>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</si>
  <si>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</si>
  <si>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</si>
  <si>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</si>
  <si>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</si>
  <si>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</si>
  <si>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</si>
  <si>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</si>
  <si>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</si>
  <si>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</si>
  <si>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</si>
  <si>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</si>
  <si>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</si>
  <si>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</si>
  <si>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</si>
  <si>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</si>
  <si>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</si>
  <si>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</si>
  <si>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</si>
  <si>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</si>
  <si>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</si>
  <si>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</si>
  <si>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</si>
  <si>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</si>
  <si>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</si>
  <si>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</si>
  <si>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</si>
  <si>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</si>
  <si>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</si>
  <si>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</si>
  <si>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</si>
  <si>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</si>
  <si>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</si>
  <si>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</si>
  <si>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</si>
  <si>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</si>
  <si>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</si>
  <si>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</si>
  <si>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</si>
  <si>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</si>
  <si>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</si>
  <si>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</si>
  <si>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</si>
  <si>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</si>
  <si>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</si>
  <si>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</si>
  <si>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</si>
  <si>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</si>
  <si>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</si>
  <si>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</si>
  <si>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</si>
  <si>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</si>
  <si>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</si>
  <si>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</si>
  <si>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</si>
  <si>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</si>
  <si>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</si>
  <si>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</si>
  <si>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</si>
  <si>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</si>
  <si>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</si>
  <si>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</si>
  <si>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</si>
  <si>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</si>
  <si>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</si>
  <si>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</si>
  <si>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</si>
  <si>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</si>
  <si>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</si>
  <si>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</si>
  <si>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</si>
  <si>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</si>
  <si>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</si>
  <si>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</si>
  <si>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</si>
  <si>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</si>
  <si>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</si>
  <si>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</si>
  <si>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</si>
  <si>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</si>
  <si>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</si>
  <si>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</si>
  <si>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</si>
  <si>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</si>
  <si>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</si>
  <si>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</si>
  <si>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</si>
  <si>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</si>
  <si>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</si>
  <si>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</si>
  <si>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</si>
  <si>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</si>
  <si>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</si>
  <si>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</si>
  <si>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</si>
  <si>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</si>
  <si>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</si>
  <si>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</si>
  <si>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</si>
  <si>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</si>
  <si>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</si>
  <si>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</si>
  <si>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</si>
  <si>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</si>
  <si>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</si>
  <si>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</si>
  <si>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</si>
  <si>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</si>
  <si>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</si>
  <si>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</si>
  <si>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</si>
  <si>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</si>
  <si>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</si>
  <si>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</si>
  <si>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</si>
  <si>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</si>
  <si>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</si>
  <si>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</si>
  <si>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</si>
  <si>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</si>
  <si>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</si>
  <si>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</si>
  <si>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</si>
  <si>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</si>
  <si>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</si>
  <si>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</si>
  <si>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</si>
  <si>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</si>
  <si>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</si>
  <si>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</si>
  <si>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</si>
  <si>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</si>
  <si>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</si>
  <si>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</si>
  <si>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</si>
  <si>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</si>
  <si>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</si>
  <si>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</si>
  <si>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</si>
  <si>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</si>
  <si>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</si>
  <si>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</si>
  <si>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</si>
  <si>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</si>
  <si>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</si>
  <si>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</si>
  <si>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</si>
  <si>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</si>
  <si>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</si>
  <si>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</si>
  <si>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</si>
  <si>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</si>
  <si>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</si>
  <si>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</si>
  <si>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</si>
  <si>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</si>
  <si>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</si>
  <si>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</si>
  <si>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</si>
  <si>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</si>
  <si>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</si>
  <si>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</si>
  <si>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</si>
  <si>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</si>
  <si>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</si>
  <si>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</si>
  <si>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</si>
  <si>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</si>
  <si>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</si>
  <si>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</si>
  <si>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</si>
  <si>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</si>
  <si>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</si>
  <si>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</si>
  <si>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</si>
  <si>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</si>
  <si>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</si>
  <si>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</si>
  <si>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</si>
  <si>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</si>
  <si>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</si>
  <si>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</si>
  <si>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</si>
  <si>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</si>
  <si>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</si>
  <si>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</si>
  <si>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</si>
  <si>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</si>
  <si>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</si>
  <si>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</si>
  <si>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</si>
  <si>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</si>
  <si>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</si>
  <si>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</si>
  <si>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</si>
  <si>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</si>
  <si>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</si>
  <si>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</si>
  <si>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</si>
  <si>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</si>
  <si>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</si>
  <si>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</si>
  <si>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</si>
  <si>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</si>
  <si>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</si>
  <si>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</si>
  <si>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</si>
  <si>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</si>
  <si>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</si>
  <si>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</si>
  <si>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</si>
  <si>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</si>
  <si>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</si>
  <si>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</si>
  <si>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</si>
  <si>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</si>
  <si>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</si>
  <si>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</si>
  <si>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</si>
  <si>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</si>
  <si>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</si>
  <si>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</si>
  <si>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</si>
  <si>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</si>
  <si>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</si>
  <si>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</si>
  <si>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</si>
  <si>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</si>
  <si>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</si>
  <si>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</si>
  <si>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</si>
  <si>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</si>
  <si>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</si>
  <si>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</si>
  <si>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</si>
  <si>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</si>
  <si>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</si>
  <si>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</si>
  <si>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</si>
  <si>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</si>
  <si>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</si>
  <si>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</si>
  <si>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</si>
  <si>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</si>
  <si>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</si>
  <si>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</si>
  <si>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</si>
  <si>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</si>
  <si>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</si>
  <si>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</si>
  <si>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</si>
  <si>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</si>
  <si>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</si>
  <si>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</si>
  <si>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</si>
  <si>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</si>
  <si>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</si>
  <si>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</si>
  <si>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</si>
  <si>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</si>
  <si>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</si>
  <si>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</si>
  <si>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</si>
  <si>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</si>
  <si>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</si>
  <si>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</si>
  <si>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</si>
  <si>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</si>
  <si>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</si>
  <si>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</si>
  <si>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</si>
  <si>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</si>
  <si>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</si>
  <si>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</si>
  <si>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</si>
  <si>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</si>
  <si>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</si>
  <si>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</si>
  <si>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</si>
  <si>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</si>
  <si>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</si>
  <si>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</si>
  <si>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</si>
  <si>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</si>
  <si>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</si>
  <si>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</si>
  <si>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</si>
  <si>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</si>
  <si>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</si>
  <si>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</si>
  <si>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</si>
  <si>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</si>
  <si>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</si>
  <si>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</si>
  <si>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</si>
  <si>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</si>
  <si>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</si>
  <si>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</si>
  <si>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</si>
  <si>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</si>
  <si>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</si>
  <si>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</si>
  <si>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</si>
  <si>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</si>
  <si>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</si>
  <si>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</si>
  <si>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</si>
  <si>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</si>
  <si>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</si>
  <si>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</si>
  <si>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</si>
  <si>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</si>
  <si>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</si>
  <si>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</si>
  <si>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</si>
  <si>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</si>
  <si>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</si>
  <si>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</si>
  <si>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</si>
  <si>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</si>
  <si>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</si>
  <si>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</si>
  <si>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</si>
  <si>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</si>
  <si>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</si>
  <si>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</si>
  <si>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</si>
  <si>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</si>
  <si>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</si>
  <si>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</si>
  <si>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</si>
  <si>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</si>
  <si>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</si>
  <si>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</si>
  <si>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</si>
  <si>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</si>
  <si>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</si>
  <si>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</si>
  <si>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</si>
  <si>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</si>
  <si>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</si>
  <si>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</si>
  <si>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</si>
  <si>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</si>
  <si>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</si>
  <si>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</si>
  <si>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</si>
  <si>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</si>
  <si>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</si>
  <si>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</si>
  <si>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</si>
  <si>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</si>
  <si>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</si>
  <si>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</si>
  <si>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</si>
  <si>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</si>
  <si>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</si>
  <si>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</si>
  <si>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</si>
  <si>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</si>
  <si>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</si>
  <si>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</si>
  <si>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</si>
  <si>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</si>
  <si>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</si>
  <si>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</si>
  <si>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</si>
  <si>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</si>
  <si>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</si>
  <si>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</si>
  <si>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</si>
  <si>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</si>
  <si>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</si>
  <si>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</si>
  <si>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</si>
  <si>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</si>
  <si>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</si>
  <si>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</si>
  <si>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</si>
  <si>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</si>
  <si>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</si>
  <si>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</si>
  <si>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</si>
  <si>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</si>
  <si>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</si>
  <si>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</si>
  <si>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</si>
  <si>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</si>
  <si>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</si>
  <si>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</si>
  <si>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</si>
  <si>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</si>
  <si>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</si>
  <si>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</si>
  <si>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</si>
  <si>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</si>
  <si>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</si>
  <si>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</si>
  <si>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</si>
  <si>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</si>
  <si>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</si>
  <si>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</si>
  <si>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</si>
  <si>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</si>
  <si>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</si>
  <si>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</si>
  <si>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</si>
  <si>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</si>
  <si>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</si>
  <si>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</si>
  <si>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</si>
  <si>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</si>
  <si>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</si>
  <si>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</si>
  <si>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</si>
  <si>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</si>
  <si>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</si>
  <si>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</si>
  <si>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</si>
  <si>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</si>
  <si>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</si>
  <si>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</si>
  <si>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</si>
  <si>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</si>
  <si>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</si>
  <si>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</si>
  <si>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</si>
  <si>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</si>
  <si>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</si>
  <si>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</si>
  <si>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</si>
  <si>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</si>
  <si>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</si>
  <si>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</si>
  <si>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</si>
  <si>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</si>
  <si>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</si>
  <si>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</si>
  <si>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</si>
  <si>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</si>
  <si>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</si>
  <si>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</si>
  <si>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</si>
  <si>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</si>
  <si>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</si>
  <si>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</si>
  <si>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</si>
  <si>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</si>
  <si>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</si>
  <si>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</si>
  <si>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</si>
  <si>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</si>
  <si>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</si>
  <si>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</si>
  <si>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</si>
  <si>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</si>
  <si>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</si>
  <si>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</si>
  <si>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</si>
  <si>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</si>
  <si>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</si>
  <si>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</si>
  <si>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</si>
  <si>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</si>
  <si>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</si>
  <si>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</si>
  <si>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</si>
  <si>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</si>
  <si>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</si>
  <si>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</si>
  <si>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</si>
  <si>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</si>
  <si>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</si>
  <si>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</si>
  <si>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</si>
  <si>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</si>
  <si>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</si>
  <si>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</si>
  <si>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</si>
  <si>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</si>
  <si>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</si>
  <si>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</si>
  <si>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</si>
  <si>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</si>
  <si>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</si>
  <si>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</si>
  <si>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</si>
  <si>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</si>
  <si>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</si>
  <si>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</si>
  <si>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</si>
  <si>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</si>
  <si>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</si>
  <si>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</si>
  <si>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</si>
  <si>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</si>
  <si>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</si>
  <si>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</si>
  <si>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</si>
  <si>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</si>
  <si>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</si>
  <si>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</si>
  <si>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</si>
  <si>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</si>
  <si>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</si>
  <si>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</si>
  <si>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</si>
  <si>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</si>
  <si>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</si>
  <si>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</si>
  <si>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</si>
  <si>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</si>
  <si>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</si>
  <si>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</si>
  <si>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</si>
  <si>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</si>
  <si>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</si>
  <si>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</si>
  <si>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</si>
  <si>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</si>
  <si>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</si>
  <si>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</si>
  <si>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</si>
  <si>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</si>
  <si>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</si>
  <si>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</si>
  <si>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</si>
  <si>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</si>
  <si>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</si>
  <si>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</si>
  <si>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</si>
  <si>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</si>
  <si>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</si>
  <si>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</si>
  <si>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</si>
  <si>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</si>
  <si>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</si>
  <si>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</si>
  <si>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</si>
  <si>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</si>
  <si>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</si>
  <si>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</si>
  <si>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</si>
  <si>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</si>
  <si>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</si>
  <si>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</si>
  <si>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</si>
  <si>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</si>
  <si>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</si>
  <si>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</si>
  <si>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</si>
  <si>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</si>
  <si>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</si>
  <si>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</si>
  <si>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</si>
  <si>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</si>
  <si>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</si>
  <si>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</si>
  <si>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</si>
  <si>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</si>
  <si>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</si>
  <si>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</si>
  <si>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</si>
  <si>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</si>
  <si>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</si>
  <si>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</si>
  <si>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</si>
  <si>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</si>
  <si>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</si>
  <si>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</si>
  <si>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</si>
  <si>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</si>
  <si>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</si>
  <si>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</si>
  <si>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</si>
  <si>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</si>
  <si>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</si>
  <si>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</si>
  <si>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</si>
  <si>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</si>
  <si>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</si>
  <si>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</si>
  <si>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</si>
  <si>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</si>
  <si>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</si>
  <si>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</si>
  <si>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</si>
  <si>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</si>
  <si>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</si>
  <si>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</si>
  <si>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</si>
  <si>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</si>
  <si>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</si>
  <si>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</si>
  <si>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</si>
  <si>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</si>
  <si>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</si>
  <si>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</si>
  <si>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</si>
  <si>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</si>
  <si>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</si>
  <si>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</si>
  <si>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</si>
  <si>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</si>
  <si>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</si>
  <si>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</si>
  <si>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</si>
  <si>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</si>
  <si>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</si>
  <si>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</si>
  <si>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</si>
  <si>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</si>
  <si>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</si>
  <si>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</si>
  <si>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</si>
  <si>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</si>
  <si>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</si>
  <si>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</si>
  <si>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</si>
  <si>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</si>
  <si>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</si>
  <si>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</si>
  <si>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</si>
  <si>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</si>
  <si>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</si>
  <si>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</si>
  <si>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</si>
  <si>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</si>
  <si>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</si>
  <si>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</si>
  <si>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</si>
  <si>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</si>
  <si>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</si>
  <si>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</si>
  <si>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</si>
  <si>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</si>
  <si>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</si>
  <si>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</si>
  <si>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</si>
  <si>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</si>
  <si>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</si>
  <si>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</si>
  <si>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</si>
  <si>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</si>
  <si>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</si>
  <si>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</si>
  <si>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</si>
  <si>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</si>
  <si>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</si>
  <si>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</si>
  <si>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</si>
  <si>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</si>
  <si>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</si>
  <si>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</si>
  <si>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</si>
  <si>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</si>
  <si>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</si>
  <si>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</si>
  <si>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</si>
  <si>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</si>
  <si>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</si>
  <si>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</si>
  <si>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</si>
  <si>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</si>
  <si>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</si>
  <si>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</si>
  <si>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</si>
  <si>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</si>
  <si>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</si>
  <si>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</si>
  <si>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</si>
  <si>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</si>
  <si>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</si>
  <si>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</si>
  <si>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</si>
  <si>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</si>
  <si>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</si>
  <si>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</si>
  <si>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</si>
  <si>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</si>
  <si>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</si>
  <si>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</si>
  <si>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</si>
  <si>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</si>
  <si>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</si>
  <si>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</si>
  <si>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</si>
  <si>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</si>
  <si>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</si>
  <si>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</si>
  <si>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</si>
  <si>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</si>
  <si>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</si>
  <si>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</si>
  <si>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</si>
  <si>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</si>
  <si>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</si>
  <si>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</si>
  <si>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</si>
  <si>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</si>
  <si>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</si>
  <si>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</si>
  <si>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</si>
  <si>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</si>
  <si>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</si>
  <si>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</si>
  <si>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</si>
  <si>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</si>
  <si>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</si>
  <si>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</si>
  <si>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</si>
  <si>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</si>
  <si>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</si>
  <si>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</si>
  <si>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</si>
  <si>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</si>
  <si>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</si>
  <si>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</si>
  <si>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</si>
  <si>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</si>
  <si>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</si>
  <si>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</si>
  <si>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</si>
  <si>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</si>
  <si>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</si>
  <si>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</si>
  <si>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</si>
  <si>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</si>
  <si>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</si>
  <si>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</si>
  <si>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</si>
  <si>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</si>
  <si>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</si>
  <si>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</si>
  <si>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</si>
  <si>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</si>
  <si>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</si>
  <si>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</si>
  <si>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</si>
  <si>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</si>
  <si>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</si>
  <si>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</si>
  <si>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</si>
  <si>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</si>
  <si>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</si>
  <si>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</si>
  <si>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</si>
  <si>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</si>
  <si>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</si>
  <si>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</si>
  <si>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</si>
  <si>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</si>
  <si>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</si>
  <si>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</si>
  <si>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</si>
  <si>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</si>
  <si>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</si>
  <si>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</si>
  <si>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</si>
  <si>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</si>
  <si>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</si>
  <si>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</si>
  <si>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</si>
  <si>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</si>
  <si>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</si>
  <si>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</si>
  <si>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</si>
  <si>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</si>
  <si>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</si>
  <si>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</si>
  <si>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</si>
  <si>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</si>
  <si>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</si>
  <si>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</si>
  <si>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</si>
  <si>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</si>
  <si>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</si>
  <si>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</si>
  <si>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</si>
  <si>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</si>
  <si>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</si>
  <si>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</si>
  <si>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</si>
  <si>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</si>
  <si>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</si>
  <si>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</si>
  <si>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</si>
  <si>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</si>
  <si>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</si>
  <si>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</si>
  <si>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</si>
  <si>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</si>
  <si>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</si>
  <si>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</si>
  <si>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</si>
  <si>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</si>
  <si>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</si>
  <si>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</si>
  <si>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</si>
  <si>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</si>
  <si>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</si>
  <si>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</si>
  <si>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</si>
  <si>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</si>
  <si>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</si>
  <si>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</si>
  <si>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</si>
  <si>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</si>
  <si>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</si>
  <si>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</si>
  <si>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</si>
  <si>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</si>
  <si>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</si>
  <si>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</si>
  <si>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</si>
  <si>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</si>
  <si>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</si>
  <si>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</si>
  <si>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</si>
  <si>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</si>
  <si>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</si>
  <si>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</si>
  <si>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</si>
  <si>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</si>
  <si>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</si>
  <si>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</si>
  <si>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</si>
  <si>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</si>
  <si>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</si>
  <si>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</si>
  <si>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</si>
  <si>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</si>
  <si>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</si>
  <si>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</si>
  <si>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</si>
  <si>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</si>
  <si>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</si>
  <si>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</si>
  <si>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</si>
  <si>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</si>
  <si>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</si>
  <si>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</si>
  <si>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</si>
  <si>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</si>
  <si>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</si>
  <si>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</si>
  <si>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</si>
  <si>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</si>
  <si>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</si>
  <si>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</si>
  <si>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</si>
  <si>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</si>
  <si>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</si>
  <si>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</si>
  <si>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</si>
  <si>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</si>
  <si>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</si>
  <si>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</si>
  <si>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</si>
  <si>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</si>
  <si>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</si>
  <si>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</si>
  <si>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</si>
  <si>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</si>
  <si>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</si>
  <si>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</si>
  <si>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</si>
  <si>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</si>
  <si>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</si>
  <si>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</si>
  <si>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</si>
  <si>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</si>
  <si>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</si>
  <si>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</si>
  <si>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</si>
  <si>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</si>
  <si>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</si>
  <si>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</si>
  <si>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</si>
  <si>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</si>
  <si>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</si>
  <si>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</si>
  <si>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</si>
  <si>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</si>
  <si>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</si>
  <si>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</si>
  <si>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</si>
  <si>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</si>
  <si>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</si>
  <si>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</si>
  <si>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</si>
  <si>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</si>
  <si>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</si>
  <si>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</si>
  <si>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</si>
  <si>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</si>
  <si>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</si>
  <si>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</si>
  <si>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</si>
  <si>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</si>
  <si>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</si>
  <si>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</si>
  <si>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</si>
  <si>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</si>
  <si>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</si>
  <si>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</si>
  <si>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</si>
  <si>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</si>
  <si>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</si>
  <si>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</si>
  <si>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</si>
  <si>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</si>
  <si>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</si>
  <si>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</si>
  <si>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</si>
  <si>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</si>
  <si>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</si>
  <si>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</si>
  <si>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</si>
  <si>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</si>
  <si>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</si>
  <si>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</si>
  <si>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</si>
  <si>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</si>
  <si>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</si>
  <si>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</si>
  <si>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</si>
  <si>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</si>
  <si>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</si>
  <si>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</si>
  <si>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</si>
  <si>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</si>
  <si>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</si>
  <si>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</si>
  <si>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</si>
  <si>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</si>
  <si>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</si>
  <si>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</si>
  <si>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</si>
  <si>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</si>
  <si>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</si>
  <si>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</si>
  <si>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</si>
  <si>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</si>
  <si>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</si>
  <si>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</si>
  <si>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</si>
  <si>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</si>
  <si>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</si>
  <si>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</si>
  <si>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</si>
  <si>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</si>
  <si>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</si>
  <si>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</si>
  <si>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</si>
  <si>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</si>
  <si>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</si>
  <si>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</si>
  <si>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</si>
  <si>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</si>
  <si>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</si>
  <si>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</si>
  <si>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</si>
  <si>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</si>
  <si>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</si>
  <si>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</si>
  <si>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</si>
  <si>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</si>
  <si>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</si>
  <si>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</si>
  <si>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</si>
  <si>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</si>
  <si>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</si>
  <si>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</si>
  <si>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</si>
  <si>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</si>
  <si>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</si>
  <si>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</si>
  <si>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</si>
  <si>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</si>
  <si>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</si>
  <si>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</si>
  <si>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</si>
  <si>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</si>
  <si>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</si>
  <si>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</si>
  <si>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</si>
  <si>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</si>
  <si>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</si>
  <si>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</si>
  <si>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</si>
  <si>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</si>
  <si>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</si>
  <si>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</si>
  <si>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</si>
  <si>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</si>
  <si>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</si>
  <si>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</si>
  <si>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</si>
  <si>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</si>
  <si>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</si>
  <si>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</si>
  <si>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</si>
  <si>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</si>
  <si>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</si>
  <si>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</si>
  <si>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</si>
  <si>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</si>
  <si>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</si>
  <si>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</si>
  <si>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</si>
  <si>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</si>
  <si>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</si>
  <si>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</si>
  <si>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</si>
  <si>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</si>
  <si>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</si>
  <si>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</si>
  <si>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</si>
  <si>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</si>
  <si>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</si>
  <si>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</si>
  <si>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</si>
  <si>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</si>
  <si>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</si>
  <si>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</si>
  <si>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</si>
  <si>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</si>
  <si>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</si>
  <si>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</si>
  <si>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</si>
  <si>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</si>
  <si>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</si>
  <si>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</si>
  <si>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</si>
  <si>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</si>
  <si>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</si>
  <si>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</si>
  <si>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</si>
  <si>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</si>
  <si>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</si>
  <si>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</si>
  <si>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</si>
  <si>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</si>
  <si>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</si>
  <si>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</si>
  <si>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</si>
  <si>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</si>
  <si>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</si>
  <si>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</si>
  <si>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</si>
  <si>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</si>
  <si>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</si>
  <si>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</si>
  <si>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</si>
  <si>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</si>
  <si>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</si>
  <si>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</si>
  <si>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</si>
  <si>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</si>
  <si>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</si>
  <si>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</si>
  <si>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</si>
  <si>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</si>
  <si>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</si>
  <si>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</si>
  <si>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</si>
  <si>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</si>
  <si>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</si>
  <si>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</si>
  <si>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</si>
  <si>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</si>
  <si>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</si>
  <si>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</si>
  <si>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</si>
  <si>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</si>
  <si>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</si>
  <si>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</si>
  <si>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</si>
  <si>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</si>
  <si>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</si>
  <si>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</si>
  <si>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</si>
  <si>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</si>
  <si>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</si>
  <si>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</si>
  <si>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</si>
  <si>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</si>
  <si>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</si>
  <si>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</si>
  <si>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</si>
  <si>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</si>
  <si>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</si>
  <si>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</si>
  <si>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</si>
  <si>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</si>
  <si>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</si>
  <si>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</si>
  <si>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</si>
  <si>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</si>
  <si>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</si>
  <si>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</si>
  <si>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</si>
  <si>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</si>
  <si>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</si>
  <si>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</si>
  <si>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</si>
  <si>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</si>
  <si>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</si>
  <si>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</si>
  <si>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</si>
  <si>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</si>
  <si>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</si>
  <si>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</si>
  <si>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</si>
  <si>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</si>
  <si>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</si>
  <si>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</si>
  <si>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</si>
  <si>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</si>
  <si>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</si>
  <si>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</si>
  <si>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</si>
  <si>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</si>
  <si>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</si>
  <si>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</si>
  <si>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</si>
  <si>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</si>
  <si>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</si>
  <si>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</si>
  <si>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</si>
  <si>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</si>
  <si>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</si>
  <si>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</si>
  <si>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</si>
  <si>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</si>
  <si>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</si>
  <si>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</si>
  <si>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</si>
  <si>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</si>
  <si>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</si>
  <si>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</si>
  <si>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</si>
  <si>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</si>
  <si>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</si>
  <si>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</si>
  <si>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</si>
  <si>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</si>
  <si>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</si>
  <si>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</si>
  <si>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</si>
  <si>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</si>
  <si>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</si>
  <si>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</si>
  <si>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</si>
  <si>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</si>
  <si>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</si>
  <si>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</si>
  <si>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</si>
  <si>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</si>
  <si>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</si>
  <si>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</si>
  <si>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</si>
  <si>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</si>
  <si>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</si>
  <si>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</si>
  <si>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</si>
  <si>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</si>
  <si>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</si>
  <si>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</si>
  <si>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</si>
  <si>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</si>
  <si>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</si>
  <si>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</si>
  <si>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</si>
  <si>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</si>
  <si>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</si>
  <si>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</si>
  <si>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</si>
  <si>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</si>
  <si>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</si>
  <si>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</si>
  <si>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</si>
  <si>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</si>
  <si>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</si>
  <si>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</si>
  <si>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</si>
  <si>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</si>
  <si>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</si>
  <si>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</si>
  <si>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</si>
  <si>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</si>
  <si>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</si>
  <si>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</si>
  <si>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</si>
  <si>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</si>
  <si>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</si>
  <si>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</si>
  <si>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</si>
  <si>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</si>
  <si>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</si>
  <si>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</si>
  <si>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</si>
  <si>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</si>
  <si>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</si>
  <si>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</si>
  <si>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</si>
  <si>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</si>
  <si>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</si>
  <si>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</si>
  <si>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</si>
  <si>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</si>
  <si>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</si>
  <si>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</si>
  <si>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</si>
  <si>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</si>
  <si>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</si>
  <si>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</si>
  <si>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</si>
  <si>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</si>
  <si>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</si>
  <si>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</si>
  <si>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</si>
  <si>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</si>
  <si>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</si>
  <si>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</si>
  <si>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</si>
  <si>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</si>
  <si>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</si>
  <si>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</si>
  <si>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</si>
  <si>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</si>
  <si>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</si>
  <si>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</si>
  <si>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</si>
  <si>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</si>
  <si>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</si>
  <si>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</si>
  <si>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</si>
  <si>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</si>
  <si>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</si>
  <si>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</si>
  <si>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</si>
  <si>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</si>
  <si>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</si>
  <si>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</si>
  <si>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</si>
  <si>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</si>
  <si>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</si>
  <si>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</si>
  <si>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</si>
  <si>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</si>
  <si>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</si>
  <si>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</si>
  <si>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</si>
  <si>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</si>
  <si>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</si>
  <si>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</si>
  <si>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</si>
  <si>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</si>
  <si>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</si>
  <si>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</si>
  <si>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</si>
  <si>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</si>
  <si>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</si>
  <si>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</si>
  <si>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</si>
  <si>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</si>
  <si>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</si>
  <si>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</si>
  <si>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</si>
  <si>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</si>
  <si>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</si>
  <si>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</si>
  <si>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</si>
  <si>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</si>
  <si>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</si>
  <si>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</si>
  <si>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</si>
  <si>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</si>
  <si>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</si>
  <si>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</si>
  <si>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</si>
  <si>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</si>
  <si>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</si>
  <si>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</si>
  <si>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</si>
  <si>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</si>
  <si>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</si>
  <si>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</si>
  <si>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</si>
  <si>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</si>
  <si>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</si>
  <si>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</si>
  <si>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</si>
  <si>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</si>
  <si>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</si>
  <si>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</si>
  <si>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</si>
  <si>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</si>
  <si>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</si>
  <si>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</si>
  <si>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</si>
  <si>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</si>
  <si>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</si>
  <si>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</si>
  <si>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</si>
  <si>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</si>
  <si>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</si>
  <si>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</si>
  <si>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</si>
  <si>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</si>
  <si>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</si>
  <si>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</si>
  <si>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</si>
  <si>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</si>
  <si>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</si>
  <si>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</si>
  <si>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</si>
  <si>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</si>
  <si>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</si>
  <si>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</si>
  <si>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</si>
  <si>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</si>
  <si>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</si>
  <si>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</si>
  <si>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</si>
  <si>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</si>
  <si>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</si>
  <si>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</si>
  <si>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</si>
  <si>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</si>
  <si>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</si>
  <si>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</si>
  <si>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</si>
  <si>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</si>
  <si>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</si>
  <si>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</si>
  <si>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</si>
  <si>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</si>
  <si>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</si>
  <si>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</si>
  <si>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</si>
  <si>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</si>
  <si>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</si>
  <si>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</si>
  <si>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</si>
  <si>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</si>
  <si>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</si>
  <si>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</si>
  <si>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</si>
  <si>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</si>
  <si>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</si>
  <si>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</si>
  <si>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</si>
  <si>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</si>
  <si>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</si>
  <si>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</si>
  <si>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</si>
  <si>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</si>
  <si>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</si>
  <si>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</si>
  <si>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</si>
  <si>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</si>
  <si>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</si>
  <si>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</si>
  <si>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</si>
  <si>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</si>
  <si>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</si>
  <si>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</si>
  <si>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</si>
  <si>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</si>
  <si>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</si>
  <si>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</si>
  <si>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</si>
  <si>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</si>
  <si>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</si>
  <si>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</si>
  <si>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</si>
  <si>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</si>
  <si>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</si>
  <si>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</si>
  <si>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</si>
  <si>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</si>
  <si>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</si>
  <si>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</si>
  <si>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</si>
  <si>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</si>
  <si>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</si>
  <si>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</si>
  <si>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</si>
  <si>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</si>
  <si>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</si>
  <si>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</si>
  <si>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</si>
  <si>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</si>
  <si>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</si>
  <si>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</si>
  <si>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</si>
  <si>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</si>
  <si>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</si>
  <si>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</si>
  <si>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</si>
  <si>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</si>
  <si>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</si>
  <si>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</si>
  <si>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</si>
  <si>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</si>
  <si>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</si>
  <si>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</si>
  <si>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</si>
  <si>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</si>
  <si>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</si>
  <si>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</si>
  <si>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</si>
  <si>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</si>
  <si>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</si>
  <si>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</si>
  <si>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</si>
  <si>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</si>
  <si>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</si>
  <si>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</si>
  <si>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</si>
  <si>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</si>
  <si>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</si>
  <si>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</si>
  <si>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</si>
  <si>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</si>
  <si>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</si>
  <si>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</si>
  <si>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</si>
  <si>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</si>
  <si>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</si>
  <si>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</si>
  <si>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</si>
  <si>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</si>
  <si>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</si>
  <si>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</si>
  <si>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</si>
  <si>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</si>
  <si>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</si>
  <si>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</si>
  <si>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</si>
  <si>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</si>
  <si>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</si>
  <si>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</si>
  <si>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</si>
  <si>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</si>
  <si>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</si>
  <si>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</si>
  <si>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</si>
  <si>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</si>
  <si>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</si>
  <si>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</si>
  <si>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</si>
  <si>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</si>
  <si>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</si>
  <si>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</si>
  <si>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</si>
  <si>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</si>
  <si>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</si>
  <si>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</si>
  <si>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</si>
  <si>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</si>
  <si>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</si>
  <si>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</si>
  <si>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</si>
  <si>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</si>
  <si>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</si>
  <si>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</si>
  <si>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</si>
  <si>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</si>
  <si>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</si>
  <si>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</si>
  <si>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</si>
  <si>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</si>
  <si>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</si>
  <si>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</si>
  <si>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</si>
  <si>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</si>
  <si>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</si>
  <si>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</si>
  <si>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</si>
  <si>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</si>
  <si>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</si>
  <si>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</si>
  <si>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</si>
  <si>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</si>
  <si>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</si>
  <si>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</si>
  <si>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</si>
  <si>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</si>
  <si>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</si>
  <si>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</si>
  <si>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</si>
  <si>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</si>
  <si>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</si>
  <si>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</si>
  <si>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</si>
  <si>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</si>
  <si>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</si>
  <si>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</si>
  <si>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</si>
  <si>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</si>
  <si>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</si>
  <si>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</si>
  <si>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</si>
  <si>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</si>
  <si>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</si>
  <si>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</si>
  <si>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</si>
  <si>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</si>
  <si>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</si>
  <si>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</si>
  <si>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</si>
  <si>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</si>
  <si>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</si>
  <si>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</si>
  <si>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</si>
  <si>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</si>
  <si>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</si>
  <si>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</si>
  <si>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</si>
  <si>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</si>
  <si>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</si>
  <si>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</si>
  <si>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</si>
  <si>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</si>
  <si>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</si>
  <si>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</si>
  <si>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</si>
  <si>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</si>
  <si>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</si>
  <si>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</si>
  <si>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</si>
  <si>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</si>
  <si>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</si>
  <si>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</si>
  <si>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</si>
  <si>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</si>
  <si>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</si>
  <si>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</si>
  <si>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</si>
  <si>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</si>
  <si>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</si>
  <si>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</si>
  <si>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</si>
  <si>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</si>
  <si>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</si>
  <si>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</si>
  <si>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</si>
  <si>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</si>
  <si>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</si>
  <si>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</si>
  <si>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</si>
  <si>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</si>
  <si>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</si>
  <si>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</si>
  <si>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</si>
  <si>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</si>
  <si>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</si>
  <si>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</si>
  <si>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</si>
  <si>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</si>
  <si>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</si>
  <si>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</si>
  <si>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</si>
  <si>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</si>
  <si>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</si>
  <si>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</si>
  <si>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</si>
  <si>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</si>
  <si>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</si>
  <si>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</si>
  <si>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</si>
  <si>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</si>
  <si>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</si>
  <si>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</si>
  <si>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</si>
  <si>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</si>
  <si>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</si>
  <si>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</si>
  <si>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</si>
  <si>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</si>
  <si>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</si>
  <si>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</si>
  <si>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</si>
  <si>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</si>
  <si>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</si>
  <si>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</si>
  <si>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</si>
  <si>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</si>
  <si>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</si>
  <si>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</si>
  <si>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</si>
  <si>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</si>
  <si>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</si>
  <si>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</si>
  <si>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</si>
  <si>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</si>
  <si>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</si>
  <si>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</si>
  <si>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</si>
  <si>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</si>
  <si>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</si>
  <si>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</si>
  <si>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</si>
  <si>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</si>
  <si>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</si>
  <si>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</si>
  <si>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</si>
  <si>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</si>
  <si>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</si>
  <si>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</si>
  <si>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</si>
  <si>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</si>
  <si>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</si>
  <si>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</si>
  <si>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</si>
  <si>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</si>
  <si>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</si>
  <si>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</si>
  <si>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</si>
  <si>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</si>
  <si>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</si>
  <si>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</si>
  <si>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</si>
  <si>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</si>
  <si>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</si>
  <si>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</si>
  <si>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</si>
  <si>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</si>
  <si>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</si>
  <si>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</si>
  <si>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</si>
  <si>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</si>
  <si>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</si>
  <si>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</si>
  <si>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</si>
  <si>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</si>
  <si>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</si>
  <si>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</si>
  <si>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</si>
  <si>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</si>
  <si>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</si>
  <si>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</si>
  <si>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</si>
  <si>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</si>
  <si>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</si>
  <si>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</si>
  <si>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</si>
  <si>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</si>
  <si>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</si>
  <si>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</si>
  <si>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</si>
  <si>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</si>
  <si>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</si>
  <si>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</si>
  <si>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</si>
  <si>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</si>
  <si>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</si>
  <si>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</si>
  <si>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</si>
  <si>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</si>
  <si>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</si>
  <si>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</si>
  <si>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</si>
  <si>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</si>
  <si>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</si>
  <si>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</si>
  <si>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</si>
  <si>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</si>
  <si>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</si>
  <si>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</si>
  <si>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</si>
  <si>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</si>
  <si>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</si>
  <si>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</si>
  <si>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</si>
  <si>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</si>
  <si>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</si>
  <si>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</si>
  <si>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</si>
  <si>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</si>
  <si>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</si>
  <si>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</si>
  <si>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</si>
  <si>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</si>
  <si>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</si>
  <si>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</si>
  <si>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</si>
  <si>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</si>
  <si>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</si>
  <si>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</si>
  <si>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</si>
  <si>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</si>
  <si>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</si>
  <si>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</si>
  <si>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</si>
  <si>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</si>
  <si>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</si>
  <si>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</si>
  <si>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</si>
  <si>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</si>
  <si>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</si>
  <si>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</si>
  <si>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</si>
  <si>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</si>
  <si>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</si>
  <si>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</si>
  <si>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</si>
  <si>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</si>
  <si>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</si>
  <si>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</si>
  <si>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</si>
  <si>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</si>
  <si>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</si>
  <si>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</si>
  <si>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</si>
  <si>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</si>
  <si>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</si>
  <si>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</si>
  <si>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</si>
  <si>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</si>
  <si>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</si>
  <si>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</si>
  <si>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</si>
  <si>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</si>
  <si>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</si>
  <si>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</si>
  <si>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</si>
  <si>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</si>
  <si>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</si>
  <si>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</si>
  <si>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</si>
  <si>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</si>
  <si>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</si>
  <si>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</si>
  <si>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</si>
  <si>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</si>
  <si>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</si>
  <si>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</si>
  <si>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</si>
  <si>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</si>
  <si>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</si>
  <si>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</si>
  <si>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</si>
  <si>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</si>
  <si>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</si>
  <si>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</si>
  <si>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</si>
  <si>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</si>
  <si>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</si>
  <si>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</si>
  <si>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</si>
  <si>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</si>
  <si>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</si>
  <si>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</si>
  <si>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</si>
  <si>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</si>
  <si>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</si>
  <si>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</si>
  <si>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</si>
  <si>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</si>
  <si>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</si>
  <si>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</si>
  <si>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</si>
  <si>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</si>
  <si>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</si>
  <si>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</si>
  <si>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</si>
  <si>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</si>
  <si>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</si>
  <si>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</si>
  <si>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</si>
  <si>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</si>
  <si>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</si>
  <si>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</si>
  <si>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</si>
  <si>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</si>
  <si>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</si>
  <si>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</si>
  <si>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</si>
  <si>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</si>
  <si>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</si>
  <si>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</si>
  <si>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</si>
  <si>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</si>
  <si>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</si>
  <si>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</si>
  <si>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</si>
  <si>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</si>
  <si>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</si>
  <si>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</si>
  <si>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</si>
  <si>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</si>
  <si>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</si>
  <si>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</si>
  <si>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</si>
  <si>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</si>
  <si>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</si>
  <si>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</si>
  <si>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</si>
  <si>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</si>
  <si>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</si>
  <si>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</si>
  <si>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</si>
  <si>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</si>
  <si>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</si>
  <si>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</si>
  <si>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</si>
  <si>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</si>
  <si>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</si>
  <si>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</si>
  <si>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</si>
  <si>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</si>
  <si>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</si>
  <si>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</si>
  <si>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</si>
  <si>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</si>
  <si>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</si>
  <si>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</si>
  <si>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</si>
  <si>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</si>
  <si>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</si>
  <si>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</si>
  <si>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</si>
  <si>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</si>
  <si>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</si>
  <si>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</si>
  <si>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</si>
  <si>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</si>
  <si>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</si>
  <si>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</si>
  <si>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</si>
  <si>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</si>
  <si>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</si>
  <si>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</si>
  <si>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</si>
  <si>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</si>
  <si>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</si>
  <si>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</si>
  <si>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</si>
  <si>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</si>
  <si>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</si>
  <si>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</si>
  <si>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</si>
  <si>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</si>
  <si>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</si>
  <si>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</si>
  <si>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</si>
  <si>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</si>
  <si>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</si>
  <si>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</si>
  <si>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</si>
  <si>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</si>
  <si>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</si>
  <si>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</si>
  <si>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</si>
  <si>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</si>
  <si>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</si>
  <si>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</si>
  <si>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</si>
  <si>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</si>
  <si>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</si>
  <si>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</si>
  <si>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</si>
  <si>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</si>
  <si>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</si>
  <si>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</si>
  <si>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</si>
  <si>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</si>
  <si>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</si>
  <si>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</si>
  <si>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</si>
  <si>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</si>
  <si>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</si>
  <si>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</si>
  <si>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</si>
  <si>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</si>
  <si>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</si>
  <si>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</si>
  <si>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</si>
  <si>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</si>
  <si>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</si>
  <si>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</si>
  <si>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</si>
  <si>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</si>
  <si>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</si>
  <si>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</si>
  <si>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</si>
  <si>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</si>
  <si>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</si>
  <si>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</si>
  <si>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</si>
  <si>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</si>
  <si>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</si>
  <si>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</si>
  <si>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</si>
  <si>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</si>
  <si>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</si>
  <si>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</si>
  <si>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</si>
  <si>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</si>
  <si>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</si>
  <si>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</si>
  <si>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</si>
  <si>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</si>
  <si>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</si>
  <si>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</si>
  <si>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</si>
  <si>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</si>
  <si>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</si>
  <si>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</si>
  <si>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</si>
  <si>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</si>
  <si>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</si>
  <si>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</si>
  <si>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</si>
  <si>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</si>
  <si>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</si>
  <si>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</si>
  <si>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</si>
  <si>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</si>
  <si>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</si>
  <si>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</si>
  <si>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</si>
  <si>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</si>
  <si>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</si>
  <si>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</si>
  <si>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</si>
  <si>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</si>
  <si>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</si>
  <si>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</si>
  <si>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</si>
  <si>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</si>
  <si>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</si>
  <si>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</si>
  <si>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</si>
  <si>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</si>
  <si>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</si>
  <si>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</si>
  <si>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</si>
  <si>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</si>
  <si>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</si>
  <si>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</si>
  <si>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</si>
  <si>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</si>
  <si>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</si>
  <si>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</si>
  <si>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</si>
  <si>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</si>
  <si>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</si>
  <si>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</si>
  <si>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</si>
  <si>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</si>
  <si>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</si>
  <si>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</si>
  <si>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</si>
  <si>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</si>
  <si>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</si>
  <si>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</si>
  <si>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</si>
  <si>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</si>
  <si>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</si>
  <si>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</si>
  <si>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</si>
  <si>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</si>
  <si>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</si>
  <si>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</si>
  <si>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</si>
  <si>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</si>
  <si>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</si>
  <si>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</si>
  <si>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</si>
  <si>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</si>
  <si>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</si>
  <si>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</si>
  <si>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</si>
  <si>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</si>
  <si>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</si>
  <si>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</si>
  <si>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</si>
  <si>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</si>
  <si>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</si>
  <si>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</si>
  <si>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</si>
  <si>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</si>
  <si>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</si>
  <si>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</si>
  <si>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</si>
  <si>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</si>
  <si>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</si>
  <si>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</si>
  <si>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</si>
  <si>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</si>
  <si>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</si>
  <si>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</si>
  <si>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</si>
  <si>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</si>
  <si>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</si>
  <si>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</si>
  <si>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</si>
  <si>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</si>
  <si>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</si>
  <si>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</si>
  <si>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</si>
  <si>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</si>
  <si>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</si>
  <si>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</si>
  <si>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</si>
  <si>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</si>
  <si>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</si>
  <si>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</si>
  <si>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</si>
  <si>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</si>
  <si>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</si>
  <si>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</si>
  <si>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</si>
  <si>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</si>
  <si>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</si>
  <si>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</si>
  <si>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</si>
  <si>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</si>
  <si>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</si>
  <si>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</si>
  <si>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</si>
  <si>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</si>
  <si>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</si>
  <si>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</si>
  <si>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</si>
  <si>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</si>
  <si>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</si>
  <si>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</si>
  <si>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</si>
  <si>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</si>
  <si>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</si>
  <si>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</si>
  <si>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</si>
  <si>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</si>
  <si>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</si>
  <si>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</si>
  <si>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</si>
  <si>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</si>
  <si>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</si>
  <si>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</si>
  <si>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</si>
  <si>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</si>
  <si>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</si>
  <si>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</si>
  <si>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</si>
  <si>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</si>
  <si>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</si>
  <si>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</si>
  <si>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</si>
  <si>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</si>
  <si>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</si>
  <si>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</si>
  <si>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</si>
  <si>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</si>
  <si>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</si>
  <si>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</si>
  <si>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</si>
  <si>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</si>
  <si>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</si>
  <si>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</si>
  <si>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</si>
  <si>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</si>
  <si>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</si>
  <si>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</si>
  <si>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</si>
  <si>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</si>
  <si>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</si>
  <si>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</si>
  <si>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</si>
  <si>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</si>
  <si>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</si>
  <si>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</si>
  <si>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</si>
  <si>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</si>
  <si>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</si>
  <si>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</si>
  <si>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</si>
  <si>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</si>
  <si>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</si>
  <si>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</si>
  <si>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</si>
  <si>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</si>
  <si>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</si>
  <si>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</si>
  <si>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</si>
  <si>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</si>
  <si>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</si>
  <si>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</si>
  <si>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</si>
  <si>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</si>
  <si>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</si>
  <si>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</si>
  <si>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</si>
  <si>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</si>
  <si>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</si>
  <si>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</si>
  <si>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</si>
  <si>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</si>
  <si>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</si>
  <si>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</si>
  <si>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</si>
  <si>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</si>
  <si>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</si>
  <si>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</si>
  <si>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</si>
  <si>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</si>
  <si>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</si>
  <si>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</si>
  <si>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</si>
  <si>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</si>
  <si>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</si>
  <si>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</si>
  <si>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</si>
  <si>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</si>
  <si>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</si>
  <si>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</si>
  <si>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</si>
  <si>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</si>
  <si>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</si>
  <si>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</si>
  <si>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</si>
  <si>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</si>
  <si>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</si>
  <si>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</si>
  <si>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</si>
  <si>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</si>
  <si>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</si>
  <si>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</si>
  <si>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</si>
  <si>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</si>
  <si>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</si>
  <si>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</si>
  <si>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</si>
  <si>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</si>
  <si>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</si>
  <si>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</si>
  <si>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</si>
  <si>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</si>
  <si>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</si>
  <si>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</si>
  <si>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</si>
  <si>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</si>
  <si>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</si>
  <si>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</si>
  <si>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</si>
  <si>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</si>
  <si>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</si>
  <si>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</si>
  <si>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</si>
  <si>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</si>
  <si>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</si>
  <si>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</si>
  <si>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</si>
  <si>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</si>
  <si>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</si>
  <si>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</si>
  <si>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</si>
  <si>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</si>
  <si>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</si>
  <si>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</si>
  <si>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</si>
  <si>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</si>
  <si>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</si>
  <si>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</si>
  <si>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</si>
  <si>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</si>
  <si>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</si>
  <si>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</si>
  <si>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</si>
  <si>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</si>
  <si>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</si>
  <si>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</si>
  <si>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</si>
  <si>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</si>
  <si>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</si>
  <si>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</si>
  <si>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</si>
  <si>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</si>
  <si>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</si>
  <si>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</si>
  <si>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</si>
  <si>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</si>
  <si>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</si>
  <si>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</si>
  <si>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</si>
  <si>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</si>
  <si>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</si>
  <si>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</si>
  <si>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</si>
  <si>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</si>
  <si>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</si>
  <si>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</si>
  <si>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</si>
  <si>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</si>
  <si>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</si>
  <si>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</si>
  <si>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</si>
  <si>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</si>
  <si>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</si>
  <si>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</si>
  <si>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</si>
  <si>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</si>
  <si>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</si>
  <si>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</si>
  <si>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</si>
  <si>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</si>
  <si>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</si>
  <si>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</si>
  <si>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</si>
  <si>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</si>
  <si>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</si>
  <si>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</si>
  <si>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</si>
  <si>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</si>
  <si>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</si>
  <si>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</si>
  <si>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</si>
  <si>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</si>
  <si>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</si>
  <si>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</si>
  <si>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</si>
  <si>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</si>
  <si>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</si>
  <si>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</si>
  <si>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</si>
  <si>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</si>
  <si>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</si>
  <si>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</si>
  <si>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</si>
  <si>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</si>
  <si>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</si>
  <si>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</si>
  <si>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</si>
  <si>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</si>
  <si>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</si>
  <si>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</si>
  <si>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</si>
  <si>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</si>
  <si>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</si>
  <si>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</si>
  <si>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</si>
  <si>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</si>
  <si>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</si>
  <si>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</si>
  <si>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</si>
  <si>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</si>
  <si>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</si>
  <si>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</si>
  <si>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</si>
  <si>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</si>
  <si>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</si>
  <si>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</si>
  <si>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</si>
  <si>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</si>
  <si>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</si>
  <si>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</si>
  <si>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</si>
  <si>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</si>
  <si>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</si>
  <si>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</si>
  <si>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</si>
  <si>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</si>
  <si>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</si>
  <si>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</si>
  <si>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</si>
  <si>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</si>
  <si>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</si>
  <si>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</si>
  <si>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</si>
  <si>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</si>
  <si>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</si>
  <si>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</si>
  <si>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</si>
  <si>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</si>
  <si>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</si>
  <si>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</si>
  <si>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</si>
  <si>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</si>
  <si>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</si>
  <si>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</si>
  <si>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</si>
  <si>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</si>
  <si>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</si>
  <si>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</si>
  <si>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</si>
  <si>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</si>
  <si>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</si>
  <si>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</si>
  <si>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</si>
  <si>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</si>
  <si>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</si>
  <si>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</si>
  <si>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</si>
  <si>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</si>
  <si>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</si>
  <si>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</si>
  <si>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</si>
  <si>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</si>
  <si>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</si>
  <si>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</si>
  <si>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</si>
  <si>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</si>
  <si>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</si>
  <si>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</si>
  <si>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</si>
  <si>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</si>
  <si>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</si>
  <si>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</si>
  <si>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</si>
  <si>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</si>
  <si>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</si>
  <si>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</si>
  <si>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</si>
  <si>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</si>
  <si>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</si>
  <si>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</si>
  <si>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</si>
  <si>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</si>
  <si>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</si>
  <si>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</si>
  <si>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</si>
  <si>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</si>
  <si>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</si>
  <si>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</si>
  <si>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</si>
  <si>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</si>
  <si>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</si>
  <si>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</si>
  <si>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</si>
  <si>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</si>
  <si>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</si>
  <si>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</si>
  <si>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</si>
  <si>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</si>
  <si>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</si>
  <si>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</si>
  <si>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</si>
  <si>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</si>
  <si>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</si>
  <si>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</si>
  <si>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</si>
  <si>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</si>
  <si>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</si>
  <si>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</si>
  <si>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</si>
  <si>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</si>
  <si>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</si>
  <si>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</si>
  <si>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</si>
  <si>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</si>
  <si>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</si>
  <si>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</si>
  <si>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</si>
  <si>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</si>
  <si>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</si>
  <si>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</si>
  <si>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</si>
  <si>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</si>
  <si>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</si>
  <si>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</si>
  <si>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</si>
  <si>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</si>
  <si>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</si>
  <si>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</si>
  <si>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</si>
  <si>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</si>
  <si>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</si>
  <si>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</si>
  <si>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</si>
  <si>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</si>
  <si>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</si>
  <si>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</si>
  <si>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</si>
  <si>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</si>
  <si>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</si>
  <si>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</si>
  <si>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</si>
  <si>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</si>
  <si>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</si>
  <si>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</si>
  <si>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</si>
  <si>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</si>
  <si>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</si>
  <si>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</si>
  <si>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</si>
  <si>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</si>
  <si>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</si>
  <si>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</si>
  <si>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</si>
  <si>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</si>
  <si>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</si>
  <si>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</si>
  <si>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</si>
  <si>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</si>
  <si>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</si>
  <si>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</si>
  <si>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</si>
  <si>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</si>
  <si>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</si>
  <si>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</si>
  <si>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</si>
  <si>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</si>
  <si>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</si>
  <si>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</si>
  <si>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</si>
  <si>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</si>
  <si>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</si>
  <si>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</si>
  <si>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</si>
  <si>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</si>
  <si>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</si>
  <si>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</si>
  <si>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</si>
  <si>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</si>
  <si>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</si>
  <si>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</si>
  <si>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</si>
  <si>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</si>
  <si>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</si>
  <si>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</si>
  <si>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</si>
  <si>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</si>
  <si>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</si>
  <si>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</si>
  <si>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</si>
  <si>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</si>
  <si>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</si>
  <si>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</si>
  <si>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</si>
  <si>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</si>
  <si>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</si>
  <si>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</si>
  <si>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</si>
  <si>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</si>
  <si>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</si>
  <si>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</si>
  <si>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</si>
  <si>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</si>
  <si>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</si>
  <si>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</si>
  <si>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</si>
  <si>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</si>
  <si>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</si>
  <si>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</si>
  <si>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</si>
  <si>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</si>
  <si>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</si>
  <si>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</si>
  <si>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</si>
  <si>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</si>
  <si>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</si>
  <si>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</si>
  <si>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</si>
  <si>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</si>
  <si>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</si>
  <si>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</si>
  <si>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</si>
  <si>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</si>
  <si>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</si>
  <si>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</si>
  <si>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</si>
  <si>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</si>
  <si>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</si>
  <si>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</si>
  <si>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</si>
  <si>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</si>
  <si>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</si>
  <si>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</si>
  <si>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</si>
  <si>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</si>
  <si>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</si>
  <si>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</si>
  <si>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</si>
  <si>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</si>
  <si>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</si>
  <si>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</si>
  <si>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</si>
  <si>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</si>
  <si>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</si>
  <si>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</si>
  <si>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</si>
  <si>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</si>
  <si>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</si>
  <si>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</si>
  <si>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</si>
  <si>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</si>
  <si>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</si>
  <si>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</si>
  <si>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</si>
  <si>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</si>
  <si>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</si>
  <si>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</si>
  <si>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</si>
  <si>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</si>
  <si>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</si>
  <si>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</si>
  <si>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</si>
  <si>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</si>
  <si>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</si>
  <si>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</si>
  <si>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</si>
  <si>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</si>
  <si>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</si>
  <si>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</si>
  <si>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</si>
  <si>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</si>
  <si>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</si>
  <si>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</si>
  <si>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</si>
  <si>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</si>
  <si>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</si>
  <si>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</si>
  <si>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</si>
  <si>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</si>
  <si>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</si>
  <si>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</si>
  <si>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</si>
  <si>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</si>
  <si>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</si>
  <si>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</si>
  <si>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</si>
  <si>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</si>
  <si>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</si>
  <si>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</si>
  <si>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</si>
  <si>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</si>
  <si>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</si>
  <si>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</si>
  <si>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</si>
  <si>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</si>
  <si>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</si>
  <si>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</si>
  <si>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</si>
  <si>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</si>
  <si>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</si>
  <si>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</si>
  <si>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</si>
  <si>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</si>
  <si>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</si>
  <si>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</si>
  <si>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</si>
  <si>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</si>
  <si>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</si>
  <si>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</si>
  <si>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</si>
  <si>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</si>
  <si>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</si>
  <si>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</si>
  <si>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</si>
  <si>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</si>
  <si>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</si>
  <si>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</si>
  <si>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</si>
  <si>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</si>
  <si>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</si>
  <si>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</si>
  <si>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</si>
  <si>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</si>
  <si>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</si>
  <si>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</si>
  <si>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</si>
  <si>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</si>
  <si>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</si>
  <si>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</si>
  <si>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</si>
  <si>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</si>
  <si>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</si>
  <si>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</si>
  <si>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</si>
  <si>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</si>
  <si>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</si>
  <si>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</si>
  <si>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</si>
  <si>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</si>
  <si>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</si>
  <si>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</si>
  <si>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</si>
  <si>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</si>
  <si>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</si>
  <si>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</si>
  <si>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</si>
  <si>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</si>
  <si>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</si>
  <si>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</si>
  <si>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</si>
  <si>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</si>
  <si>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</si>
  <si>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</si>
  <si>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</si>
  <si>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</si>
  <si>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</si>
  <si>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</si>
  <si>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</si>
  <si>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</si>
  <si>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</si>
  <si>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</si>
  <si>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</si>
  <si>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</si>
  <si>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</si>
  <si>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</si>
  <si>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</si>
  <si>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</si>
  <si>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</si>
  <si>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</si>
  <si>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</si>
  <si>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</si>
  <si>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</si>
  <si>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</si>
  <si>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</si>
  <si>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</si>
  <si>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</si>
  <si>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</si>
  <si>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</si>
  <si>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</si>
  <si>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</si>
  <si>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</si>
  <si>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</si>
  <si>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</si>
  <si>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</si>
  <si>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</si>
  <si>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</si>
  <si>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</si>
  <si>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</si>
  <si>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</si>
  <si>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</si>
  <si>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</si>
  <si>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</si>
  <si>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</si>
  <si>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</si>
  <si>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</si>
  <si>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</si>
  <si>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</si>
  <si>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</si>
  <si>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</si>
  <si>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</si>
  <si>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</si>
  <si>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</si>
  <si>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</si>
  <si>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</si>
  <si>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</si>
  <si>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</si>
  <si>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</si>
  <si>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</si>
  <si>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</si>
  <si>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</si>
  <si>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</si>
  <si>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</si>
  <si>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</si>
  <si>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</si>
  <si>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</si>
  <si>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</si>
  <si>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</si>
  <si>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</si>
  <si>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</si>
  <si>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</si>
  <si>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</si>
  <si>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</si>
  <si>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</si>
  <si>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</si>
  <si>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</si>
  <si>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</si>
  <si>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</si>
  <si>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</si>
  <si>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</si>
  <si>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</si>
  <si>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</si>
  <si>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</si>
  <si>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</si>
  <si>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</si>
  <si>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</si>
  <si>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</si>
  <si>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</si>
  <si>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</si>
  <si>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</si>
  <si>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</si>
  <si>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</si>
  <si>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</si>
  <si>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</si>
  <si>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</si>
  <si>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</si>
  <si>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</si>
  <si>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</si>
  <si>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</si>
  <si>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</si>
  <si>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</si>
  <si>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</si>
  <si>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</si>
  <si>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</si>
  <si>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</si>
  <si>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</si>
  <si>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</si>
  <si>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</si>
  <si>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</si>
  <si>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</si>
  <si>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</si>
  <si>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</si>
  <si>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</si>
  <si>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</si>
  <si>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</si>
  <si>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</si>
  <si>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</si>
  <si>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</si>
  <si>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</si>
  <si>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</si>
  <si>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</si>
  <si>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</si>
  <si>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</si>
  <si>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</si>
  <si>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</si>
  <si>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</si>
  <si>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</si>
  <si>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</si>
  <si>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</si>
  <si>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</si>
  <si>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</si>
  <si>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</si>
  <si>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</si>
  <si>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</si>
  <si>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</si>
  <si>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</si>
  <si>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</si>
  <si>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</si>
  <si>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</si>
  <si>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</si>
  <si>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</si>
  <si>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</si>
  <si>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</si>
  <si>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</si>
  <si>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</si>
  <si>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</si>
  <si>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</si>
  <si>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</si>
  <si>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</si>
  <si>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</si>
  <si>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</si>
  <si>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</si>
  <si>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</si>
  <si>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</si>
  <si>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</si>
  <si>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</si>
  <si>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</si>
  <si>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</si>
  <si>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</si>
  <si>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</si>
  <si>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</si>
  <si>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</si>
  <si>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</si>
  <si>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</si>
  <si>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</si>
  <si>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</si>
  <si>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</si>
  <si>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</si>
  <si>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</si>
  <si>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</si>
  <si>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</si>
  <si>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</si>
  <si>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</si>
  <si>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</si>
  <si>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</si>
  <si>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</si>
  <si>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</si>
  <si>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</si>
  <si>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</si>
  <si>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</si>
  <si>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</si>
  <si>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</si>
  <si>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</si>
  <si>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</si>
  <si>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</si>
  <si>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</si>
  <si>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</si>
  <si>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</si>
  <si>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</si>
  <si>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</si>
  <si>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</si>
  <si>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</si>
  <si>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</si>
  <si>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</si>
  <si>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</si>
  <si>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</si>
  <si>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</si>
  <si>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</si>
  <si>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</si>
  <si>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</si>
  <si>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</si>
  <si>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</si>
  <si>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</si>
  <si>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</si>
  <si>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</si>
  <si>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</si>
  <si>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</si>
  <si>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</si>
  <si>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</si>
  <si>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</si>
  <si>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</si>
  <si>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</si>
  <si>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</si>
  <si>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</si>
  <si>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</si>
  <si>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</si>
  <si>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</si>
  <si>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</si>
  <si>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</si>
  <si>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</si>
  <si>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</si>
  <si>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</si>
  <si>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</si>
  <si>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</si>
  <si>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</si>
  <si>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</si>
  <si>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</si>
  <si>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</si>
  <si>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</si>
  <si>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</si>
  <si>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</si>
  <si>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</si>
  <si>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</si>
  <si>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</si>
  <si>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</si>
  <si>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</si>
  <si>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</si>
  <si>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</si>
  <si>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</si>
  <si>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</si>
  <si>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</si>
  <si>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</si>
  <si>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</si>
  <si>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</si>
  <si>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</si>
  <si>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</si>
  <si>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</si>
  <si>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</si>
  <si>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</si>
  <si>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</si>
  <si>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</si>
  <si>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</si>
  <si>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</si>
  <si>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</si>
  <si>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</si>
  <si>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</si>
  <si>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</si>
  <si>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</si>
  <si>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</si>
  <si>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</si>
  <si>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</si>
  <si>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</si>
  <si>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</si>
  <si>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</si>
  <si>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</si>
  <si>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</si>
  <si>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</si>
  <si>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</si>
  <si>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</si>
  <si>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</si>
  <si>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</si>
  <si>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</si>
  <si>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</si>
  <si>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</si>
  <si>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</si>
  <si>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</si>
  <si>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</si>
  <si>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</si>
  <si>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</si>
  <si>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</si>
  <si>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</si>
  <si>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</si>
  <si>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</si>
  <si>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</si>
  <si>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</si>
  <si>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</si>
  <si>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</si>
  <si>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</si>
  <si>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</si>
  <si>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</si>
  <si>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</si>
  <si>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</si>
  <si>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</si>
  <si>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</si>
  <si>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</si>
  <si>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</si>
  <si>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</si>
  <si>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</si>
  <si>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</si>
  <si>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</si>
  <si>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</si>
  <si>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</si>
  <si>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</si>
  <si>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</si>
  <si>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</si>
  <si>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</si>
  <si>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</si>
  <si>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</si>
  <si>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</si>
  <si>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</si>
  <si>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</si>
  <si>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</si>
  <si>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</si>
  <si>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</si>
  <si>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</si>
  <si>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</si>
  <si>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</si>
  <si>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</si>
  <si>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</si>
  <si>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</si>
  <si>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</si>
  <si>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</si>
  <si>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</si>
  <si>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</si>
  <si>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</si>
  <si>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</si>
  <si>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</si>
  <si>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</si>
  <si>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</si>
  <si>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</si>
  <si>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</si>
  <si>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</si>
  <si>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</si>
  <si>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</si>
  <si>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</si>
  <si>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</si>
  <si>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</si>
  <si>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</si>
  <si>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</si>
  <si>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</si>
  <si>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</si>
  <si>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</si>
  <si>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</si>
  <si>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</si>
  <si>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</si>
  <si>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</si>
  <si>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</si>
  <si>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</si>
  <si>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</si>
  <si>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</si>
  <si>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</si>
  <si>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</si>
  <si>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</si>
  <si>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</si>
  <si>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</si>
  <si>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</si>
  <si>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</si>
  <si>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</si>
  <si>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</si>
  <si>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</si>
  <si>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</si>
  <si>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</si>
  <si>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</si>
  <si>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</si>
  <si>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</si>
  <si>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</si>
  <si>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</si>
  <si>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</si>
  <si>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</si>
  <si>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</si>
  <si>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</si>
  <si>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</si>
  <si>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</si>
  <si>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</si>
  <si>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</si>
  <si>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</si>
  <si>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</si>
  <si>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</si>
  <si>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</si>
  <si>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</si>
  <si>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</si>
  <si>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</si>
  <si>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</si>
  <si>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</si>
  <si>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</si>
  <si>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</si>
  <si>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</si>
  <si>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</si>
  <si>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</si>
  <si>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</si>
  <si>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</si>
  <si>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</si>
  <si>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</si>
  <si>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</si>
  <si>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</si>
  <si>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</si>
  <si>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</si>
  <si>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</si>
  <si>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</si>
  <si>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</si>
  <si>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</si>
  <si>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</si>
  <si>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</si>
  <si>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</si>
  <si>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</si>
  <si>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</si>
  <si>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</si>
  <si>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</si>
  <si>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</si>
  <si>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</si>
  <si>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</si>
  <si>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</si>
  <si>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</si>
  <si>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</si>
  <si>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</si>
  <si>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</si>
  <si>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</si>
  <si>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</si>
  <si>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</si>
  <si>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</si>
  <si>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</si>
  <si>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</si>
  <si>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</si>
  <si>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</si>
  <si>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</si>
  <si>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</si>
  <si>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</si>
  <si>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</si>
  <si>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</si>
  <si>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</si>
  <si>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</si>
  <si>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</si>
  <si>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</si>
  <si>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</si>
  <si>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</si>
  <si>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</si>
  <si>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</si>
  <si>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</si>
  <si>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</si>
  <si>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</si>
  <si>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</si>
  <si>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</si>
  <si>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</si>
  <si>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</si>
  <si>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</si>
  <si>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</si>
  <si>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</si>
  <si>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</si>
  <si>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</si>
  <si>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</si>
  <si>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</si>
  <si>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</si>
  <si>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</si>
  <si>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</si>
  <si>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</si>
  <si>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</si>
  <si>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</si>
  <si>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</si>
  <si>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</si>
  <si>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</si>
  <si>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</si>
  <si>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</si>
  <si>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</si>
  <si>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</si>
  <si>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</si>
  <si>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</si>
  <si>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</si>
  <si>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</si>
  <si>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</si>
  <si>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</si>
  <si>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</si>
  <si>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</si>
  <si>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</si>
  <si>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</si>
  <si>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</si>
  <si>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</si>
  <si>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</si>
  <si>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</si>
  <si>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</si>
  <si>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</si>
  <si>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</si>
  <si>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</si>
  <si>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</si>
  <si>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</si>
  <si>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</si>
  <si>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</si>
  <si>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</si>
  <si>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</si>
  <si>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</si>
  <si>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</si>
  <si>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</si>
  <si>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</si>
  <si>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</si>
  <si>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</si>
  <si>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</si>
  <si>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</si>
  <si>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</si>
  <si>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</si>
  <si>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</si>
  <si>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</si>
  <si>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</si>
  <si>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</si>
  <si>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</si>
  <si>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</si>
  <si>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</si>
  <si>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</si>
  <si>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</si>
  <si>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</si>
  <si>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</si>
  <si>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</si>
  <si>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</si>
  <si>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</si>
  <si>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</si>
  <si>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</si>
  <si>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</si>
  <si>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</si>
  <si>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</si>
  <si>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</si>
  <si>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</si>
  <si>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</si>
  <si>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</si>
  <si>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</si>
  <si>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</si>
  <si>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</si>
  <si>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</si>
  <si>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</si>
  <si>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</si>
  <si>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</si>
  <si>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</si>
  <si>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</si>
  <si>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</si>
  <si>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</si>
  <si>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</si>
  <si>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</si>
  <si>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</si>
  <si>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</si>
  <si>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</si>
  <si>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</si>
  <si>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</si>
  <si>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</si>
  <si>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</si>
  <si>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</si>
  <si>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</si>
  <si>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</si>
  <si>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</si>
  <si>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</si>
  <si>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</si>
  <si>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</si>
  <si>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</si>
  <si>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</si>
  <si>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</si>
  <si>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</si>
  <si>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</si>
  <si>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</si>
  <si>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</si>
  <si>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</si>
  <si>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</si>
  <si>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</si>
  <si>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</si>
  <si>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</si>
  <si>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</si>
  <si>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</si>
  <si>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</si>
  <si>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</si>
  <si>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</si>
  <si>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</si>
  <si>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</si>
  <si>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</si>
  <si>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</si>
  <si>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</si>
  <si>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</si>
  <si>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</si>
  <si>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</si>
  <si>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</si>
  <si>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</si>
  <si>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</si>
  <si>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</si>
  <si>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</si>
  <si>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</si>
  <si>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</si>
  <si>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</si>
  <si>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</si>
  <si>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</si>
  <si>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</si>
  <si>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</si>
  <si>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</si>
  <si>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</si>
  <si>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</si>
  <si>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</si>
  <si>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</si>
  <si>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</si>
  <si>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</si>
  <si>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</si>
  <si>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</si>
  <si>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</si>
  <si>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</si>
  <si>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</si>
  <si>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</si>
  <si>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</si>
  <si>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</si>
  <si>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</si>
  <si>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</si>
  <si>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</si>
  <si>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</si>
  <si>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</si>
  <si>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</si>
  <si>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</si>
  <si>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</si>
  <si>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</si>
  <si>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</si>
  <si>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</si>
  <si>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</si>
  <si>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</si>
  <si>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</si>
  <si>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</si>
  <si>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</si>
  <si>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</si>
  <si>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</si>
  <si>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</si>
  <si>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</si>
  <si>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</si>
  <si>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</si>
  <si>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</si>
  <si>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</si>
  <si>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</si>
  <si>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</si>
  <si>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</si>
  <si>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</si>
  <si>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</si>
  <si>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</si>
  <si>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</si>
  <si>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</si>
  <si>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</si>
  <si>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</si>
  <si>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</si>
  <si>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</si>
  <si>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</si>
  <si>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</si>
  <si>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</si>
  <si>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</si>
  <si>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</si>
  <si>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</si>
  <si>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</si>
  <si>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</si>
  <si>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</si>
  <si>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</si>
  <si>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</si>
  <si>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</si>
  <si>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</si>
  <si>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</si>
  <si>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</si>
  <si>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</si>
  <si>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</si>
  <si>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</si>
  <si>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</si>
  <si>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</si>
  <si>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</si>
  <si>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</si>
  <si>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</si>
  <si>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</si>
  <si>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</si>
  <si>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</si>
  <si>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</si>
  <si>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</si>
  <si>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</si>
  <si>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</si>
  <si>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</si>
  <si>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</si>
  <si>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</si>
  <si>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</si>
  <si>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</si>
  <si>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</si>
  <si>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</si>
  <si>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</si>
  <si>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</si>
  <si>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</si>
  <si>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</si>
  <si>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</si>
  <si>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</si>
  <si>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</si>
  <si>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</si>
  <si>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</si>
  <si>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</si>
  <si>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</si>
  <si>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</si>
  <si>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</si>
  <si>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</si>
  <si>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</si>
  <si>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</si>
  <si>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</si>
  <si>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</si>
  <si>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</si>
  <si>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</si>
  <si>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</si>
  <si>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</si>
  <si>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</si>
  <si>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</si>
  <si>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</si>
  <si>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</si>
  <si>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</si>
  <si>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</si>
  <si>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</si>
  <si>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</si>
  <si>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</si>
  <si>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</si>
  <si>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</si>
  <si>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</si>
  <si>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</si>
  <si>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</si>
  <si>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</si>
  <si>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</si>
  <si>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</si>
  <si>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</si>
  <si>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</si>
  <si>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</si>
  <si>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</si>
  <si>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</si>
  <si>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</si>
  <si>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</si>
  <si>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</si>
  <si>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</si>
  <si>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</si>
  <si>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</si>
  <si>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</si>
  <si>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</si>
  <si>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</si>
  <si>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</si>
  <si>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</si>
  <si>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</si>
  <si>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</si>
  <si>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</si>
  <si>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</si>
  <si>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</si>
  <si>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</si>
  <si>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</si>
  <si>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</si>
  <si>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</si>
  <si>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</si>
  <si>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</si>
  <si>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</si>
  <si>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</si>
  <si>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</si>
  <si>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</si>
  <si>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</si>
  <si>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</si>
  <si>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</si>
  <si>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</si>
  <si>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</si>
  <si>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</si>
  <si>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</si>
  <si>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</si>
  <si>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</si>
  <si>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</si>
  <si>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</si>
  <si>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</si>
  <si>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</si>
  <si>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</si>
  <si>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</si>
  <si>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</si>
  <si>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</si>
  <si>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</si>
  <si>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</si>
  <si>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</si>
  <si>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</si>
  <si>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</si>
  <si>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</si>
  <si>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</si>
  <si>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</si>
  <si>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</si>
  <si>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</si>
  <si>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</si>
  <si>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</si>
  <si>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</si>
  <si>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</si>
  <si>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</si>
  <si>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</si>
  <si>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</si>
  <si>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</si>
  <si>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</si>
  <si>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</si>
  <si>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</si>
  <si>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</si>
  <si>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</si>
  <si>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</si>
  <si>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</si>
  <si>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</si>
  <si>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</si>
  <si>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</si>
  <si>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</si>
  <si>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</si>
  <si>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</si>
  <si>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</si>
  <si>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</si>
  <si>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</si>
  <si>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</si>
  <si>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</si>
  <si>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</si>
  <si>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</si>
  <si>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</si>
  <si>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</si>
  <si>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</si>
  <si>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</si>
  <si>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</si>
  <si>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</si>
  <si>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</si>
  <si>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</si>
  <si>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</si>
  <si>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</si>
  <si>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</si>
  <si>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</si>
  <si>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</si>
  <si>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</si>
  <si>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</si>
  <si>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</si>
  <si>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</si>
  <si>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</si>
  <si>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</si>
  <si>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</si>
  <si>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</si>
  <si>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</si>
  <si>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</si>
  <si>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</si>
  <si>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</si>
  <si>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</si>
  <si>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</si>
  <si>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</si>
  <si>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</si>
  <si>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</si>
  <si>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</si>
  <si>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</si>
  <si>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</si>
  <si>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</si>
  <si>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</si>
  <si>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</si>
  <si>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</si>
  <si>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</si>
  <si>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</si>
  <si>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</si>
  <si>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</si>
  <si>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</si>
  <si>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</si>
  <si>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</si>
  <si>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</si>
  <si>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</si>
  <si>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</si>
  <si>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</si>
  <si>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</si>
  <si>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</si>
  <si>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</si>
  <si>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</si>
  <si>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</si>
  <si>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</si>
  <si>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</si>
  <si>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</si>
  <si>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</si>
  <si>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</si>
  <si>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</si>
  <si>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</si>
  <si>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</si>
  <si>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</si>
  <si>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</si>
  <si>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</si>
  <si>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</si>
  <si>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</si>
  <si>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</si>
  <si>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</si>
  <si>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</si>
  <si>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</si>
  <si>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</si>
  <si>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</si>
  <si>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</si>
  <si>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</si>
  <si>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</si>
  <si>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</si>
  <si>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</si>
  <si>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</si>
  <si>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</si>
  <si>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</si>
  <si>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</si>
  <si>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</si>
  <si>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</si>
  <si>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</si>
  <si>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</si>
  <si>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</si>
  <si>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</si>
  <si>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</si>
  <si>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</si>
  <si>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</si>
  <si>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</si>
  <si>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</si>
  <si>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</si>
  <si>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</si>
  <si>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</si>
  <si>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</si>
  <si>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</si>
  <si>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</si>
  <si>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</si>
  <si>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</si>
  <si>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</si>
  <si>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</si>
  <si>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</si>
  <si>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</si>
  <si>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</si>
  <si>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</si>
  <si>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</si>
  <si>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</si>
  <si>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</si>
  <si>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</si>
  <si>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</si>
  <si>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</si>
  <si>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</si>
  <si>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</si>
  <si>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</si>
  <si>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</si>
  <si>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</si>
  <si>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</si>
  <si>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</si>
  <si>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</si>
  <si>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</si>
  <si>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</si>
  <si>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</si>
  <si>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</si>
  <si>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</si>
  <si>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</si>
  <si>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</si>
  <si>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</si>
  <si>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</si>
  <si>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</si>
  <si>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</si>
  <si>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</si>
  <si>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</si>
  <si>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</si>
  <si>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</si>
  <si>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</si>
  <si>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</si>
  <si>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</si>
  <si>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</si>
  <si>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</si>
  <si>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</si>
  <si>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</si>
  <si>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</si>
  <si>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</si>
  <si>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</si>
  <si>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</si>
  <si>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</si>
  <si>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</si>
  <si>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</si>
  <si>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</si>
  <si>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</si>
  <si>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</si>
  <si>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</si>
  <si>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</si>
  <si>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</si>
  <si>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</si>
  <si>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</si>
  <si>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</si>
  <si>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</si>
  <si>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</si>
  <si>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</si>
  <si>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</si>
  <si>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</si>
  <si>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</si>
  <si>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</si>
  <si>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</si>
  <si>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</si>
  <si>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</si>
  <si>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</si>
  <si>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</si>
  <si>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</si>
  <si>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</si>
  <si>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</si>
  <si>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</si>
  <si>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</si>
  <si>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</si>
  <si>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</si>
  <si>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</si>
  <si>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</si>
  <si>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</si>
  <si>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</si>
  <si>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</si>
  <si>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</si>
  <si>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</si>
  <si>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</si>
  <si>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</si>
  <si>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</si>
  <si>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</si>
  <si>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</si>
  <si>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</si>
  <si>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</si>
  <si>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</si>
  <si>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</si>
  <si>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</si>
  <si>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</si>
  <si>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</si>
  <si>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</si>
  <si>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</si>
  <si>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</si>
  <si>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</si>
  <si>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</si>
  <si>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</si>
  <si>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</si>
  <si>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</si>
  <si>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</si>
  <si>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</si>
  <si>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</si>
  <si>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</si>
  <si>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</si>
  <si>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</si>
  <si>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</si>
  <si>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</si>
  <si>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</si>
  <si>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</si>
  <si>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</si>
  <si>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</si>
  <si>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</si>
  <si>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</si>
  <si>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</si>
  <si>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</si>
  <si>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</si>
  <si>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</si>
  <si>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</si>
  <si>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</si>
  <si>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</si>
  <si>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</si>
  <si>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</si>
  <si>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</si>
  <si>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</si>
  <si>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</si>
  <si>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</si>
  <si>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</si>
  <si>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</si>
  <si>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</si>
  <si>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</si>
  <si>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</si>
  <si>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</si>
  <si>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</si>
  <si>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</si>
  <si>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</si>
  <si>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</si>
  <si>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</si>
  <si>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</si>
  <si>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</si>
  <si>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</si>
  <si>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</si>
  <si>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</si>
  <si>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</si>
  <si>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</si>
  <si>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</si>
  <si>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</si>
  <si>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</si>
  <si>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</si>
  <si>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</si>
  <si>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</si>
  <si>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</si>
  <si>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</si>
  <si>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</si>
  <si>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</si>
  <si>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</si>
  <si>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</si>
  <si>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</si>
  <si>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</si>
  <si>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</si>
  <si>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</si>
  <si>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</si>
  <si>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</si>
  <si>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</si>
  <si>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</si>
  <si>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</si>
  <si>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</si>
  <si>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</si>
  <si>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</si>
  <si>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</si>
  <si>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</si>
  <si>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</si>
  <si>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</si>
  <si>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</si>
  <si>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</si>
  <si>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</si>
  <si>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</si>
  <si>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</si>
  <si>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</si>
  <si>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</si>
  <si>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</si>
  <si>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</si>
  <si>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</si>
  <si>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</si>
  <si>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</si>
  <si>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</si>
  <si>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</si>
  <si>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</si>
  <si>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</si>
  <si>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</si>
  <si>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</si>
  <si>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</si>
  <si>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</si>
  <si>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</si>
  <si>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</si>
  <si>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</si>
  <si>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</si>
  <si>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</si>
  <si>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</si>
  <si>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</si>
  <si>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</si>
  <si>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</si>
  <si>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</si>
  <si>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</si>
  <si>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</si>
  <si>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</si>
  <si>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</si>
  <si>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</si>
  <si>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</si>
  <si>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</si>
  <si>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</si>
  <si>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</si>
  <si>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</si>
  <si>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</si>
  <si>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</si>
  <si>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</si>
  <si>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</si>
  <si>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</si>
  <si>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</si>
  <si>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</si>
  <si>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</si>
  <si>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</si>
  <si>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</si>
  <si>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</si>
  <si>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</si>
  <si>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</si>
  <si>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</si>
  <si>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</si>
  <si>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</si>
  <si>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</si>
  <si>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</si>
  <si>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</si>
  <si>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</si>
  <si>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</si>
  <si>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</si>
  <si>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</si>
  <si>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</si>
  <si>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</si>
  <si>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</si>
  <si>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</si>
  <si>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</si>
  <si>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</si>
  <si>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</si>
  <si>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</si>
  <si>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</si>
  <si>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</si>
  <si>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</si>
  <si>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</si>
  <si>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</si>
  <si>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</si>
  <si>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</si>
  <si>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</si>
  <si>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</si>
  <si>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</si>
  <si>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</si>
  <si>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</si>
  <si>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</si>
  <si>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</si>
  <si>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</si>
  <si>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</si>
  <si>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</si>
  <si>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</si>
  <si>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</si>
  <si>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</si>
  <si>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</si>
  <si>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</si>
  <si>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</si>
  <si>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</si>
  <si>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</si>
  <si>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</si>
  <si>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</si>
  <si>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</si>
  <si>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</si>
  <si>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</si>
  <si>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</si>
  <si>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</si>
  <si>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</si>
  <si>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</si>
  <si>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</si>
  <si>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</si>
  <si>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</si>
  <si>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</si>
  <si>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</si>
  <si>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</si>
  <si>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</si>
  <si>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</si>
  <si>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</si>
  <si>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</si>
  <si>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</si>
  <si>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</si>
  <si>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</si>
  <si>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</si>
  <si>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</si>
  <si>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</si>
  <si>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</si>
  <si>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</si>
  <si>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</si>
  <si>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</si>
  <si>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</si>
  <si>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</si>
  <si>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</si>
  <si>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</si>
  <si>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</si>
  <si>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</si>
  <si>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</si>
  <si>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</si>
  <si>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</si>
  <si>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</si>
  <si>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</si>
  <si>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</si>
  <si>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</si>
  <si>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</si>
  <si>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</si>
  <si>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</si>
  <si>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</si>
  <si>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</si>
  <si>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</si>
  <si>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</si>
  <si>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</si>
  <si>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</si>
  <si>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</si>
  <si>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</si>
  <si>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</si>
  <si>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</si>
  <si>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</si>
  <si>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</si>
  <si>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</si>
  <si>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</si>
  <si>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</si>
  <si>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</si>
  <si>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</si>
  <si>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</si>
  <si>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</si>
  <si>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</si>
  <si>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</si>
  <si>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</si>
  <si>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</si>
  <si>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</si>
  <si>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</si>
  <si>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</si>
  <si>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</si>
  <si>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</si>
  <si>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</si>
  <si>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</si>
  <si>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</si>
  <si>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</si>
  <si>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</si>
  <si>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</si>
  <si>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</si>
  <si>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</si>
  <si>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</si>
  <si>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</si>
  <si>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</si>
  <si>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</si>
  <si>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</si>
  <si>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</si>
  <si>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</si>
  <si>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</si>
  <si>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</si>
  <si>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</si>
  <si>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</si>
  <si>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</si>
  <si>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</si>
  <si>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</si>
  <si>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</si>
  <si>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</si>
  <si>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</si>
  <si>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</si>
  <si>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</si>
  <si>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</si>
  <si>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</si>
  <si>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</si>
  <si>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</si>
  <si>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</si>
  <si>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</si>
  <si>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</si>
  <si>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</si>
  <si>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</si>
  <si>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</si>
  <si>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</si>
  <si>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</si>
  <si>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</si>
  <si>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</si>
  <si>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</si>
  <si>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</si>
  <si>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</si>
  <si>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</si>
  <si>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</si>
  <si>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</si>
  <si>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</si>
  <si>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</si>
  <si>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</si>
  <si>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</si>
  <si>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</si>
  <si>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</si>
  <si>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</si>
  <si>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</si>
  <si>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</si>
  <si>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</si>
  <si>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</si>
  <si>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</si>
  <si>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</si>
  <si>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</si>
  <si>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</si>
  <si>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</si>
  <si>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</si>
  <si>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</si>
  <si>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</si>
  <si>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</si>
  <si>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</si>
  <si>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</si>
  <si>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</si>
  <si>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</si>
  <si>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</si>
  <si>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</si>
  <si>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</si>
  <si>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</si>
  <si>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</si>
  <si>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</si>
  <si>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</si>
  <si>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</si>
  <si>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</si>
  <si>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</si>
  <si>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</si>
  <si>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</si>
  <si>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</si>
  <si>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</si>
  <si>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</si>
  <si>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</si>
  <si>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</si>
  <si>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</si>
  <si>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</si>
  <si>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</si>
  <si>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</si>
  <si>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</si>
  <si>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</si>
  <si>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</si>
  <si>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</si>
  <si>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</si>
  <si>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</si>
  <si>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</si>
  <si>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</si>
  <si>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</si>
  <si>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</si>
  <si>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</si>
  <si>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</si>
  <si>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</si>
  <si>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</si>
  <si>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</si>
  <si>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</si>
  <si>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</si>
  <si>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</si>
  <si>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</si>
  <si>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</si>
  <si>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</si>
  <si>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</si>
  <si>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</si>
  <si>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</si>
  <si>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</si>
  <si>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</si>
  <si>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</si>
  <si>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</si>
  <si>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</si>
  <si>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</si>
  <si>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</si>
  <si>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</si>
  <si>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</si>
  <si>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</si>
  <si>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</si>
  <si>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</si>
  <si>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</si>
  <si>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</si>
  <si>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</si>
  <si>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</si>
  <si>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</si>
  <si>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</si>
  <si>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</si>
  <si>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</si>
  <si>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</si>
  <si>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</si>
  <si>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</si>
  <si>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</si>
  <si>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</si>
  <si>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</si>
  <si>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</si>
  <si>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</si>
  <si>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</si>
  <si>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</si>
  <si>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</si>
  <si>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</si>
  <si>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</si>
  <si>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</si>
  <si>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</si>
  <si>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</si>
  <si>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</si>
  <si>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</si>
  <si>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</si>
  <si>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</si>
  <si>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</si>
  <si>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</si>
  <si>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</si>
  <si>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</si>
  <si>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</si>
  <si>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</si>
  <si>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</si>
  <si>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</si>
  <si>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</si>
  <si>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</si>
  <si>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</si>
  <si>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</si>
  <si>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</si>
  <si>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</si>
  <si>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</si>
  <si>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</si>
  <si>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</si>
  <si>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</si>
  <si>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</si>
  <si>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</si>
  <si>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</si>
  <si>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</si>
  <si>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</si>
  <si>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</si>
  <si>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</si>
  <si>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</si>
  <si>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</si>
  <si>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</si>
  <si>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</si>
  <si>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</si>
  <si>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</si>
  <si>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</si>
  <si>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</si>
  <si>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</si>
  <si>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</si>
  <si>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</si>
  <si>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</si>
  <si>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</si>
  <si>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</si>
  <si>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</si>
  <si>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</si>
  <si>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</si>
  <si>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</si>
  <si>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</si>
  <si>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</si>
  <si>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</si>
  <si>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</si>
  <si>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</si>
  <si>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</si>
  <si>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</si>
  <si>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</si>
  <si>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</si>
  <si>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</si>
  <si>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</si>
  <si>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</si>
  <si>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</si>
  <si>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</si>
  <si>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</si>
  <si>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</si>
  <si>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</si>
  <si>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</si>
  <si>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</si>
  <si>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</si>
  <si>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</si>
  <si>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</si>
  <si>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</si>
  <si>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</si>
  <si>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</si>
  <si>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</si>
  <si>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</si>
  <si>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</si>
  <si>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</si>
  <si>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</si>
  <si>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</si>
  <si>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</si>
  <si>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</si>
  <si>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</si>
  <si>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</si>
  <si>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</si>
  <si>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</si>
  <si>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</si>
  <si>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</si>
  <si>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</si>
  <si>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</si>
  <si>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</si>
  <si>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</si>
  <si>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</si>
  <si>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</si>
  <si>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</si>
  <si>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</si>
  <si>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</si>
  <si>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</si>
  <si>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</si>
  <si>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</si>
  <si>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</si>
  <si>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</si>
  <si>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</si>
  <si>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</si>
  <si>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</si>
  <si>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</si>
  <si>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</si>
  <si>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</si>
  <si>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</si>
  <si>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</si>
  <si>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</si>
  <si>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</si>
  <si>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</si>
  <si>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</si>
  <si>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</si>
  <si>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</si>
  <si>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</si>
  <si>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</si>
  <si>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</si>
  <si>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</si>
  <si>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</si>
  <si>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</si>
  <si>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</si>
  <si>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</si>
  <si>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</si>
  <si>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</si>
  <si>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</si>
  <si>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</si>
  <si>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</si>
  <si>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</si>
  <si>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</si>
  <si>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</si>
  <si>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</si>
  <si>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</si>
  <si>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</si>
  <si>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</si>
  <si>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</si>
  <si>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</si>
  <si>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</si>
  <si>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</si>
  <si>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</si>
  <si>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</si>
  <si>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</si>
  <si>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</si>
  <si>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</si>
  <si>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</si>
  <si>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</si>
  <si>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</si>
  <si>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</si>
  <si>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</si>
  <si>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</si>
  <si>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</si>
  <si>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</si>
  <si>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</si>
  <si>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</si>
  <si>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</si>
  <si>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</si>
  <si>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</si>
  <si>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</si>
  <si>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</si>
  <si>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</si>
  <si>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</si>
  <si>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</si>
  <si>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</si>
  <si>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</si>
  <si>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</si>
  <si>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</si>
  <si>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</si>
  <si>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</si>
  <si>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</si>
  <si>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</si>
  <si>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</si>
  <si>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</si>
  <si>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</si>
  <si>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</si>
  <si>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</si>
  <si>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</si>
  <si>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</si>
  <si>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</si>
  <si>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</si>
  <si>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</si>
  <si>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</si>
  <si>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</si>
  <si>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</si>
  <si>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</si>
  <si>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</si>
  <si>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</si>
  <si>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</si>
  <si>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</si>
  <si>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</si>
  <si>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</si>
  <si>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</si>
  <si>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</si>
  <si>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</si>
  <si>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</si>
  <si>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</si>
  <si>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</si>
  <si>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</si>
  <si>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</si>
  <si>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</si>
  <si>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</si>
  <si>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</si>
  <si>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</si>
  <si>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</si>
  <si>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</si>
  <si>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</si>
  <si>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</si>
  <si>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</si>
  <si>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</si>
  <si>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</si>
  <si>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</si>
  <si>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</si>
  <si>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</si>
  <si>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</si>
  <si>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</si>
  <si>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</si>
  <si>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</si>
  <si>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</si>
  <si>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</si>
  <si>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</si>
  <si>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</si>
  <si>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</si>
  <si>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</si>
  <si>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</si>
  <si>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</si>
  <si>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</si>
  <si>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</si>
  <si>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</si>
  <si>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</si>
  <si>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</si>
  <si>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</si>
  <si>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</si>
  <si>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</si>
  <si>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</si>
  <si>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</si>
  <si>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</si>
  <si>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</si>
  <si>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</si>
  <si>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</si>
  <si>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</si>
  <si>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</si>
  <si>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</si>
  <si>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</si>
  <si>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</si>
  <si>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</si>
  <si>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</si>
  <si>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</si>
  <si>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</si>
  <si>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</si>
  <si>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</si>
  <si>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</si>
  <si>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</si>
  <si>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</si>
  <si>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</si>
  <si>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</si>
  <si>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</si>
  <si>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</si>
  <si>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</si>
  <si>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</si>
  <si>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</si>
  <si>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</si>
  <si>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</si>
  <si>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</si>
  <si>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</si>
  <si>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</si>
  <si>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</si>
  <si>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</si>
  <si>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</si>
  <si>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</si>
  <si>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</si>
  <si>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</si>
  <si>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</si>
  <si>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</si>
  <si>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</si>
  <si>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</si>
  <si>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</si>
  <si>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</si>
  <si>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</si>
  <si>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</si>
  <si>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</si>
  <si>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</si>
  <si>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</si>
  <si>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</si>
  <si>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</si>
  <si>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</si>
  <si>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</si>
  <si>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</si>
  <si>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</si>
  <si>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</si>
  <si>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</si>
  <si>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</si>
  <si>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</si>
  <si>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</si>
  <si>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</si>
  <si>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</si>
  <si>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</si>
  <si>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</si>
  <si>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</si>
  <si>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</si>
  <si>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</si>
  <si>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</si>
  <si>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</si>
  <si>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</si>
  <si>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</si>
  <si>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</si>
  <si>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</si>
  <si>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</si>
  <si>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</si>
  <si>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</si>
  <si>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</si>
  <si>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</si>
  <si>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</si>
  <si>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</si>
  <si>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</si>
  <si>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</si>
  <si>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</si>
  <si>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</si>
  <si>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</si>
  <si>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</si>
  <si>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</si>
  <si>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</si>
  <si>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</si>
  <si>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</si>
  <si>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</si>
  <si>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</si>
  <si>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</si>
  <si>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</si>
  <si>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</si>
  <si>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</si>
  <si>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</si>
  <si>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</si>
  <si>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</si>
  <si>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</si>
  <si>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</si>
  <si>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</si>
  <si>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</si>
  <si>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</si>
  <si>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</si>
  <si>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</si>
  <si>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</si>
  <si>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</si>
  <si>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</si>
  <si>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</si>
  <si>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</si>
  <si>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</si>
  <si>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</si>
  <si>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</si>
  <si>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</si>
  <si>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</si>
  <si>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</si>
  <si>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</si>
  <si>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</si>
  <si>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</si>
  <si>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</si>
  <si>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</si>
  <si>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</si>
  <si>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</si>
  <si>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</si>
  <si>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</si>
  <si>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</si>
  <si>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</si>
  <si>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</si>
  <si>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</si>
  <si>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</si>
  <si>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</si>
  <si>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</si>
  <si>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</si>
  <si>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</si>
  <si>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</si>
  <si>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</si>
  <si>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</si>
  <si>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</si>
  <si>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</si>
  <si>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</si>
  <si>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</si>
  <si>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</si>
  <si>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</si>
  <si>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</si>
  <si>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</si>
  <si>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</si>
  <si>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</si>
  <si>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</si>
  <si>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</si>
  <si>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</si>
  <si>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</si>
  <si>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</si>
  <si>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</si>
  <si>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</si>
  <si>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</si>
  <si>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</si>
  <si>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</si>
  <si>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</si>
  <si>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</si>
  <si>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</si>
  <si>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</si>
  <si>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</si>
  <si>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</si>
  <si>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</si>
  <si>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</si>
  <si>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</si>
  <si>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</si>
  <si>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</si>
  <si>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</si>
  <si>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</si>
  <si>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</si>
  <si>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</si>
  <si>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</si>
  <si>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</si>
  <si>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</si>
  <si>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</si>
  <si>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</si>
  <si>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</si>
  <si>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</si>
  <si>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</si>
  <si>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</si>
  <si>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</si>
  <si>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</si>
  <si>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</si>
  <si>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</si>
  <si>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</si>
  <si>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</si>
  <si>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</si>
  <si>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</si>
  <si>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</si>
  <si>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</si>
  <si>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</si>
  <si>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</si>
  <si>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</si>
  <si>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</si>
  <si>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</si>
  <si>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</si>
  <si>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</si>
  <si>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</si>
  <si>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</si>
  <si>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</si>
  <si>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</si>
  <si>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</si>
  <si>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</si>
  <si>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</si>
  <si>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</si>
  <si>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</si>
  <si>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</si>
  <si>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</si>
  <si>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</si>
  <si>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</si>
  <si>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</si>
  <si>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</si>
  <si>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</si>
  <si>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</si>
  <si>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</si>
  <si>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</si>
  <si>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</si>
  <si>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</si>
  <si>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</si>
  <si>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</si>
  <si>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</si>
  <si>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</si>
  <si>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</si>
  <si>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</si>
  <si>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</si>
  <si>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</si>
  <si>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</si>
  <si>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</si>
  <si>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</si>
  <si>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</si>
  <si>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</si>
  <si>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</si>
  <si>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</si>
  <si>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</si>
  <si>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</si>
  <si>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</si>
  <si>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</si>
  <si>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</si>
  <si>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</si>
  <si>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</si>
  <si>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</si>
  <si>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</si>
  <si>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</si>
  <si>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</si>
  <si>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</si>
  <si>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</si>
  <si>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</si>
  <si>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</si>
  <si>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</si>
  <si>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</si>
  <si>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</si>
  <si>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</si>
  <si>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</si>
  <si>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</si>
  <si>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</si>
  <si>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</si>
  <si>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</si>
  <si>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</si>
  <si>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</si>
  <si>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</si>
  <si>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</si>
  <si>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</si>
  <si>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</si>
  <si>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</si>
  <si>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</si>
  <si>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</si>
  <si>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</si>
  <si>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</si>
  <si>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</si>
  <si>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</si>
  <si>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</si>
  <si>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</si>
  <si>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</si>
  <si>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</si>
  <si>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</si>
  <si>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</si>
  <si>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</si>
  <si>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</si>
  <si>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</si>
  <si>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</si>
  <si>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</si>
  <si>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</si>
  <si>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</si>
  <si>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</si>
  <si>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</si>
  <si>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</si>
  <si>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</si>
  <si>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</si>
  <si>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</si>
  <si>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</si>
  <si>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</si>
  <si>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</si>
  <si>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</si>
  <si>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</si>
  <si>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</si>
  <si>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</si>
  <si>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</si>
  <si>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</si>
  <si>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</si>
  <si>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</si>
  <si>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</si>
  <si>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</si>
  <si>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</si>
  <si>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</si>
  <si>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</si>
  <si>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</si>
  <si>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</si>
  <si>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</si>
  <si>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</si>
  <si>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</si>
  <si>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</si>
  <si>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</si>
  <si>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</si>
  <si>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</si>
  <si>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</si>
  <si>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</si>
  <si>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</si>
  <si>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</si>
  <si>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</si>
  <si>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</si>
  <si>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</si>
  <si>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</si>
  <si>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</si>
  <si>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</si>
  <si>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</si>
  <si>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</si>
  <si>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</si>
  <si>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</si>
  <si>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</si>
  <si>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</si>
  <si>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</si>
  <si>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</si>
  <si>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</si>
  <si>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</si>
  <si>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</si>
  <si>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</si>
  <si>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</si>
  <si>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</si>
  <si>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</si>
  <si>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</si>
  <si>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</si>
  <si>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</si>
  <si>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</si>
  <si>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</si>
  <si>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</si>
  <si>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</si>
  <si>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</si>
  <si>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</si>
  <si>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</si>
  <si>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</si>
  <si>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</si>
  <si>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</si>
  <si>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</si>
  <si>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</si>
  <si>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</si>
  <si>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</si>
  <si>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</si>
  <si>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</si>
  <si>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</si>
  <si>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</si>
  <si>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</si>
  <si>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</si>
  <si>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</si>
  <si>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</si>
  <si>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</si>
  <si>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</si>
  <si>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</si>
  <si>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</si>
  <si>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</si>
  <si>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</si>
  <si>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</si>
  <si>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</si>
  <si>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</si>
  <si>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</si>
  <si>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</si>
  <si>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</si>
  <si>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</si>
  <si>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</si>
  <si>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</si>
  <si>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</si>
  <si>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</si>
  <si>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</si>
  <si>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</si>
  <si>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</si>
  <si>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</si>
  <si>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</si>
  <si>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</si>
  <si>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</si>
  <si>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</si>
  <si>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</si>
  <si>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</si>
  <si>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</si>
  <si>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</si>
  <si>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</si>
  <si>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</si>
  <si>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</si>
  <si>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</si>
  <si>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</si>
  <si>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</si>
  <si>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</si>
  <si>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</si>
  <si>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</si>
  <si>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</si>
  <si>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</si>
  <si>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</si>
  <si>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</si>
  <si>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</si>
  <si>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</si>
  <si>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</si>
  <si>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</si>
  <si>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</si>
  <si>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</si>
  <si>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</si>
  <si>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</si>
  <si>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</si>
  <si>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</si>
  <si>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</si>
  <si>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</si>
  <si>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</si>
  <si>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</si>
  <si>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</si>
  <si>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</si>
  <si>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</si>
  <si>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</si>
  <si>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</si>
  <si>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</si>
  <si>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</si>
  <si>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</si>
  <si>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</si>
  <si>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</si>
  <si>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</si>
  <si>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</si>
  <si>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</si>
  <si>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</si>
  <si>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</si>
  <si>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</si>
  <si>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</si>
  <si>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</si>
  <si>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</si>
  <si>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</si>
  <si>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</si>
  <si>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</si>
  <si>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</si>
  <si>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</si>
  <si>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</si>
  <si>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</si>
  <si>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</si>
  <si>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</si>
  <si>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</si>
  <si>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</si>
  <si>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</si>
  <si>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</si>
  <si>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</si>
  <si>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</si>
  <si>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</si>
  <si>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</si>
  <si>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</si>
  <si>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</si>
  <si>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</si>
  <si>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</si>
  <si>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</si>
  <si>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</si>
  <si>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</si>
  <si>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</si>
  <si>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</si>
  <si>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</si>
  <si>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</si>
  <si>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</si>
  <si>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</si>
  <si>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</si>
  <si>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</si>
  <si>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</si>
  <si>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</si>
  <si>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</si>
  <si>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</si>
  <si>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</si>
  <si>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</si>
  <si>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</si>
  <si>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</si>
  <si>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</si>
  <si>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</si>
  <si>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</si>
  <si>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</si>
  <si>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</si>
  <si>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</si>
  <si>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</si>
  <si>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</si>
  <si>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</si>
  <si>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</si>
  <si>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</si>
  <si>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</si>
  <si>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</si>
  <si>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</si>
  <si>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</si>
  <si>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</si>
  <si>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</si>
  <si>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</si>
  <si>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</si>
  <si>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</si>
  <si>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</si>
  <si>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</si>
  <si>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</si>
  <si>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</si>
  <si>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</si>
  <si>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</si>
  <si>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</si>
  <si>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</si>
  <si>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</si>
  <si>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</si>
  <si>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</si>
  <si>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</si>
  <si>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</si>
  <si>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</si>
  <si>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</si>
  <si>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</si>
  <si>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</si>
  <si>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</si>
  <si>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</si>
  <si>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</si>
  <si>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</si>
  <si>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</si>
  <si>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</si>
  <si>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</si>
  <si>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</si>
  <si>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</si>
  <si>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</si>
  <si>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</si>
  <si>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</si>
  <si>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</si>
  <si>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</si>
  <si>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</si>
  <si>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</si>
  <si>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</si>
  <si>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</si>
  <si>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</si>
  <si>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</si>
  <si>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</si>
  <si>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</si>
  <si>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</si>
  <si>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</si>
  <si>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</si>
  <si>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</si>
  <si>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</si>
  <si>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</si>
  <si>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</si>
  <si>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</si>
  <si>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</si>
  <si>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</si>
  <si>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</si>
  <si>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</si>
  <si>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</si>
  <si>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</si>
  <si>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</si>
  <si>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</si>
  <si>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</si>
  <si>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</si>
  <si>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</si>
  <si>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</si>
  <si>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</si>
  <si>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</si>
  <si>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</si>
  <si>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</si>
  <si>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</si>
  <si>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</si>
  <si>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</si>
  <si>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</si>
  <si>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</si>
  <si>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</si>
  <si>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</si>
  <si>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</si>
  <si>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</si>
  <si>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</si>
  <si>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</si>
  <si>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</si>
  <si>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</si>
  <si>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</si>
  <si>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</si>
  <si>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</si>
  <si>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</si>
  <si>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</si>
  <si>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</si>
  <si>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</si>
  <si>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</si>
  <si>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</si>
  <si>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</si>
  <si>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</si>
  <si>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</si>
  <si>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</si>
  <si>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</si>
  <si>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</si>
  <si>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</si>
  <si>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</si>
  <si>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</si>
  <si>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</si>
  <si>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</si>
  <si>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</si>
  <si>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</si>
  <si>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</si>
  <si>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</si>
  <si>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</si>
  <si>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</si>
  <si>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</si>
  <si>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</si>
  <si>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</si>
  <si>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</si>
  <si>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</si>
  <si>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</si>
  <si>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</si>
  <si>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</si>
  <si>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</si>
  <si>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</si>
  <si>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</si>
  <si>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</si>
  <si>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</si>
  <si>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</si>
  <si>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</si>
  <si>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</si>
  <si>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</si>
  <si>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</si>
  <si>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</si>
  <si>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</si>
  <si>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</si>
  <si>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</si>
  <si>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</si>
  <si>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</si>
  <si>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</si>
  <si>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</si>
  <si>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</si>
  <si>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</si>
  <si>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</si>
  <si>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</si>
  <si>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</si>
  <si>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</si>
  <si>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</si>
  <si>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</si>
  <si>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</si>
  <si>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</si>
  <si>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</si>
  <si>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</si>
  <si>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</si>
  <si>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</si>
  <si>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</si>
  <si>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</si>
  <si>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</si>
  <si>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</si>
  <si>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</si>
  <si>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</si>
  <si>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</si>
  <si>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</si>
  <si>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</si>
  <si>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</si>
  <si>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</si>
  <si>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</si>
  <si>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</si>
  <si>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</si>
  <si>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</si>
  <si>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</si>
  <si>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</si>
  <si>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</si>
  <si>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</si>
  <si>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</si>
  <si>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</si>
  <si>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</si>
  <si>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</si>
  <si>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</si>
  <si>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</si>
  <si>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</si>
  <si>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</si>
  <si>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</si>
  <si>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</si>
  <si>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</si>
  <si>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</si>
  <si>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</si>
  <si>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</si>
  <si>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</si>
  <si>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</si>
  <si>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</si>
  <si>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</si>
  <si>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</si>
  <si>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</si>
  <si>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</si>
  <si>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</si>
  <si>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</si>
  <si>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</si>
  <si>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</si>
  <si>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</si>
  <si>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</si>
  <si>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</si>
  <si>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</si>
  <si>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</si>
  <si>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</si>
  <si>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</si>
  <si>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</si>
  <si>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</si>
  <si>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</si>
  <si>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</si>
  <si>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</si>
  <si>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</si>
  <si>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</si>
  <si>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</si>
  <si>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</si>
  <si>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</si>
  <si>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</si>
  <si>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</si>
  <si>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</si>
  <si>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</si>
  <si>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</si>
  <si>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</si>
  <si>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</si>
  <si>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</si>
  <si>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</si>
  <si>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</si>
  <si>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</si>
  <si>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</si>
  <si>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</si>
  <si>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</si>
  <si>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</si>
  <si>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</si>
  <si>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</si>
  <si>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</si>
  <si>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</si>
  <si>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</si>
  <si>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</si>
  <si>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</si>
  <si>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</si>
  <si>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</si>
  <si>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</si>
  <si>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</si>
  <si>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</si>
  <si>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</si>
  <si>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</si>
  <si>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</si>
  <si>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</si>
  <si>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</si>
  <si>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</si>
  <si>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</si>
  <si>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</si>
  <si>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</si>
  <si>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</si>
  <si>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</si>
  <si>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</si>
  <si>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</si>
  <si>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</si>
  <si>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</si>
  <si>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</si>
  <si>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</si>
  <si>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</si>
  <si>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</si>
  <si>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</si>
  <si>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</si>
  <si>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</si>
  <si>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</si>
  <si>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</si>
  <si>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</si>
  <si>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</si>
  <si>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</si>
  <si>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</si>
  <si>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</si>
  <si>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</si>
  <si>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</si>
  <si>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</si>
  <si>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</si>
  <si>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</si>
  <si>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</si>
  <si>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</si>
  <si>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</si>
  <si>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</si>
  <si>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</si>
  <si>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</si>
  <si>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</si>
  <si>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</si>
  <si>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</si>
  <si>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</si>
  <si>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</si>
  <si>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</si>
  <si>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</si>
  <si>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</si>
  <si>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</si>
  <si>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</si>
  <si>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</si>
  <si>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</si>
  <si>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</si>
  <si>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</si>
  <si>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</si>
  <si>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</si>
  <si>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</si>
  <si>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</si>
  <si>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</si>
  <si>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</si>
  <si>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</si>
  <si>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</si>
  <si>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</si>
  <si>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</si>
  <si>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</si>
  <si>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</si>
  <si>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</si>
  <si>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</si>
  <si>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</si>
  <si>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</si>
  <si>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</si>
  <si>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</si>
  <si>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</si>
  <si>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</si>
  <si>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</si>
  <si>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</si>
  <si>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</si>
  <si>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</si>
  <si>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</si>
  <si>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</si>
  <si>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</si>
  <si>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</si>
  <si>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</si>
  <si>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</si>
  <si>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</si>
  <si>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</si>
  <si>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</si>
  <si>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</si>
  <si>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</si>
  <si>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</si>
  <si>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</si>
  <si>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</si>
  <si>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</si>
  <si>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</si>
  <si>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</si>
  <si>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</si>
  <si>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</si>
  <si>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</si>
  <si>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</si>
  <si>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</si>
  <si>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</si>
  <si>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</si>
  <si>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</si>
  <si>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</si>
  <si>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</si>
  <si>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</si>
  <si>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</si>
  <si>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</si>
  <si>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</si>
  <si>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</si>
  <si>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</si>
  <si>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</si>
  <si>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</si>
  <si>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</si>
  <si>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</si>
  <si>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</si>
  <si>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</si>
  <si>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</si>
  <si>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</si>
  <si>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</si>
  <si>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</si>
  <si>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</si>
  <si>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</si>
  <si>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</si>
  <si>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</si>
  <si>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</si>
  <si>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</si>
  <si>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</si>
  <si>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</si>
  <si>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</si>
  <si>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</si>
  <si>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</si>
  <si>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</si>
  <si>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</si>
  <si>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</si>
  <si>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</si>
  <si>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</si>
  <si>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</si>
  <si>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</si>
  <si>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</si>
  <si>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</si>
  <si>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</si>
  <si>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</si>
  <si>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</si>
  <si>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</si>
  <si>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</si>
  <si>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</si>
  <si>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</si>
  <si>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</si>
  <si>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</si>
  <si>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</si>
  <si>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</si>
  <si>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</si>
  <si>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</si>
  <si>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</si>
  <si>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</si>
  <si>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</si>
  <si>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</si>
  <si>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</si>
  <si>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</si>
  <si>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</si>
  <si>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</si>
  <si>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</si>
  <si>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</si>
  <si>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</si>
  <si>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</si>
  <si>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</si>
  <si>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</si>
  <si>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</si>
  <si>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</si>
  <si>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</si>
  <si>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</si>
  <si>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</si>
  <si>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</si>
  <si>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</si>
  <si>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</si>
  <si>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</si>
  <si>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</si>
  <si>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</si>
  <si>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</si>
  <si>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</si>
  <si>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</si>
  <si>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</si>
  <si>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</si>
  <si>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</si>
  <si>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</si>
  <si>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</si>
  <si>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</si>
  <si>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</si>
  <si>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</si>
  <si>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</si>
  <si>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</si>
  <si>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</si>
  <si>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</si>
  <si>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</si>
  <si>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</si>
  <si>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</si>
  <si>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</si>
  <si>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</si>
  <si>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</si>
  <si>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</si>
  <si>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</si>
  <si>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</si>
  <si>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</si>
  <si>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</si>
  <si>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</si>
  <si>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</si>
  <si>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</si>
  <si>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</si>
  <si>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</si>
  <si>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</si>
  <si>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</si>
  <si>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</si>
  <si>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</si>
  <si>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</si>
  <si>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</si>
  <si>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</si>
  <si>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</si>
  <si>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</si>
  <si>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</si>
  <si>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</si>
  <si>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</si>
  <si>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</si>
  <si>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</si>
  <si>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</si>
  <si>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</si>
  <si>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</si>
  <si>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</si>
  <si>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</si>
  <si>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</si>
  <si>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</si>
  <si>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</si>
  <si>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</si>
  <si>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</si>
  <si>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</si>
  <si>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</si>
  <si>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</si>
  <si>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</si>
  <si>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</si>
  <si>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</si>
  <si>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</si>
  <si>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</si>
  <si>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</si>
  <si>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</si>
  <si>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</si>
  <si>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</si>
  <si>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</si>
  <si>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</si>
  <si>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</si>
  <si>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</si>
  <si>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</si>
  <si>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</si>
  <si>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</si>
  <si>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</si>
  <si>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</si>
  <si>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</si>
  <si>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</si>
  <si>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</si>
  <si>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</si>
  <si>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</si>
  <si>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</si>
  <si>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</si>
  <si>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</si>
  <si>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</si>
  <si>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</si>
  <si>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</si>
  <si>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</si>
  <si>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</si>
  <si>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</si>
  <si>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</si>
  <si>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</si>
  <si>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</si>
  <si>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</si>
  <si>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</si>
  <si>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</si>
  <si>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</si>
  <si>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</si>
  <si>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</si>
  <si>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</si>
  <si>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</si>
  <si>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</si>
  <si>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</si>
  <si>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</si>
  <si>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</si>
  <si>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</si>
  <si>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</si>
  <si>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</si>
  <si>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</si>
  <si>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</si>
  <si>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</si>
  <si>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</si>
  <si>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</si>
  <si>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</si>
  <si>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</si>
  <si>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</si>
  <si>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</si>
  <si>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</si>
  <si>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</si>
  <si>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</si>
  <si>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</si>
  <si>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</si>
  <si>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</si>
  <si>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</si>
  <si>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</si>
  <si>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</si>
  <si>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</si>
  <si>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</si>
  <si>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</si>
  <si>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</si>
  <si>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</si>
  <si>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</si>
  <si>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</si>
  <si>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</si>
  <si>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</si>
  <si>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</si>
  <si>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</si>
  <si>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</si>
  <si>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</si>
  <si>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</si>
  <si>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</si>
  <si>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</si>
  <si>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</si>
  <si>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</si>
  <si>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</si>
  <si>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</si>
  <si>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</si>
  <si>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</si>
  <si>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</si>
  <si>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</si>
  <si>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</si>
  <si>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</si>
  <si>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</si>
  <si>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</si>
  <si>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</si>
  <si>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</si>
  <si>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</si>
  <si>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</si>
  <si>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</si>
  <si>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</si>
  <si>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</si>
  <si>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</si>
  <si>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</si>
  <si>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</si>
  <si>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</si>
  <si>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</si>
  <si>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</si>
  <si>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</si>
  <si>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</si>
  <si>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</si>
  <si>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</si>
  <si>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</si>
  <si>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</si>
  <si>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</si>
  <si>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</si>
  <si>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</si>
  <si>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</si>
  <si>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</si>
  <si>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</si>
  <si>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</si>
  <si>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</si>
  <si>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</si>
  <si>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</si>
  <si>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</si>
  <si>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</si>
  <si>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</si>
  <si>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</si>
  <si>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</si>
  <si>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</si>
  <si>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</si>
  <si>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</si>
  <si>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</si>
  <si>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</si>
  <si>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</si>
  <si>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</si>
  <si>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</si>
  <si>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</si>
  <si>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</si>
  <si>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</si>
  <si>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</si>
  <si>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</si>
  <si>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</si>
  <si>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</si>
  <si>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</si>
  <si>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</si>
  <si>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</si>
  <si>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</si>
  <si>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</si>
  <si>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</si>
  <si>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</si>
  <si>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</si>
  <si>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</si>
  <si>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</si>
  <si>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</si>
  <si>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</si>
  <si>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</si>
  <si>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</si>
  <si>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</si>
  <si>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</si>
  <si>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</si>
  <si>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</si>
  <si>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</si>
  <si>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</si>
  <si>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</si>
  <si>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</si>
  <si>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</si>
  <si>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</si>
  <si>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</si>
  <si>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</si>
  <si>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</si>
  <si>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</si>
  <si>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</si>
  <si>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</si>
  <si>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</si>
  <si>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</si>
  <si>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</si>
  <si>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</si>
  <si>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</si>
  <si>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</si>
  <si>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</si>
  <si>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</si>
  <si>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</si>
  <si>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</si>
  <si>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</si>
  <si>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</si>
  <si>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</si>
  <si>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</si>
  <si>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</si>
  <si>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</si>
  <si>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</si>
  <si>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</si>
  <si>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</si>
  <si>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</si>
  <si>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</si>
  <si>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</si>
  <si>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</si>
  <si>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</si>
  <si>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</si>
  <si>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</si>
  <si>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</si>
  <si>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</si>
  <si>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</si>
  <si>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</si>
  <si>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</si>
  <si>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</si>
  <si>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</si>
  <si>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</si>
  <si>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</si>
  <si>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</si>
  <si>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</si>
  <si>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</si>
  <si>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</si>
  <si>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</si>
  <si>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</si>
  <si>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</si>
  <si>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</si>
  <si>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</si>
  <si>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</si>
  <si>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</si>
  <si>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</si>
  <si>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</si>
  <si>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</si>
  <si>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</si>
  <si>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</si>
  <si>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</si>
  <si>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</si>
  <si>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</si>
  <si>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</si>
  <si>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</si>
  <si>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</si>
  <si>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</si>
  <si>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</si>
  <si>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</si>
  <si>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</si>
  <si>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</si>
  <si>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</si>
  <si>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</si>
  <si>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</si>
  <si>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</si>
  <si>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</si>
  <si>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</si>
  <si>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</si>
  <si>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</si>
  <si>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</si>
  <si>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</si>
  <si>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</si>
  <si>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</si>
  <si>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</si>
  <si>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</si>
  <si>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</si>
  <si>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</si>
  <si>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</si>
  <si>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</si>
  <si>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</si>
  <si>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</si>
  <si>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</si>
  <si>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</si>
  <si>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</si>
  <si>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</si>
  <si>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</si>
  <si>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</si>
  <si>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</si>
  <si>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</si>
  <si>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</si>
  <si>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</si>
  <si>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</si>
  <si>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</si>
  <si>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</si>
  <si>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</si>
  <si>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</si>
  <si>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</si>
  <si>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</si>
  <si>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</si>
  <si>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</si>
  <si>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</si>
  <si>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</si>
  <si>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</si>
  <si>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</si>
  <si>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</si>
  <si>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</si>
  <si>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</si>
  <si>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</si>
  <si>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</si>
  <si>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</si>
  <si>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</si>
  <si>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</si>
  <si>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</si>
  <si>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</si>
  <si>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</si>
  <si>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</si>
  <si>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</si>
  <si>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</si>
  <si>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</si>
  <si>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</si>
  <si>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</si>
  <si>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</si>
  <si>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</si>
  <si>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</si>
  <si>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</si>
  <si>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</si>
  <si>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</si>
  <si>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</si>
  <si>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</si>
  <si>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</si>
  <si>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</si>
  <si>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</si>
  <si>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</si>
  <si>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</si>
  <si>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</si>
  <si>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</si>
  <si>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</si>
  <si>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</si>
  <si>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</si>
  <si>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</si>
  <si>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</si>
  <si>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</si>
  <si>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</si>
  <si>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</si>
  <si>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</si>
  <si>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</si>
  <si>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</si>
  <si>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</si>
  <si>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</si>
  <si>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</si>
  <si>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</si>
  <si>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</si>
  <si>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</si>
  <si>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</si>
  <si>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</si>
  <si>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</si>
  <si>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</si>
  <si>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</si>
  <si>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</si>
  <si>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</si>
  <si>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</si>
  <si>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</si>
  <si>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</si>
  <si>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</si>
  <si>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</si>
  <si>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</si>
  <si>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</si>
  <si>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</si>
  <si>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</si>
  <si>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</si>
  <si>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</si>
  <si>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</si>
  <si>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</si>
  <si>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</si>
  <si>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</si>
  <si>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</si>
  <si>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</si>
  <si>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</si>
  <si>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</si>
  <si>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</si>
  <si>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</si>
  <si>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</si>
  <si>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</si>
  <si>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</si>
  <si>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</si>
  <si>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</si>
  <si>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</si>
  <si>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</si>
  <si>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</si>
  <si>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</si>
  <si>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</si>
  <si>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</si>
  <si>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</si>
  <si>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</si>
  <si>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</si>
  <si>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</si>
  <si>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</si>
  <si>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</si>
  <si>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</si>
  <si>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</si>
  <si>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</si>
  <si>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</si>
  <si>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</si>
  <si>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</si>
  <si>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</si>
  <si>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</si>
  <si>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</si>
  <si>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</si>
  <si>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</si>
  <si>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</si>
  <si>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</si>
  <si>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</si>
  <si>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</si>
  <si>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</si>
  <si>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</si>
  <si>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</si>
  <si>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</si>
  <si>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</si>
  <si>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</si>
  <si>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</si>
  <si>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</si>
  <si>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</si>
  <si>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</si>
  <si>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</si>
  <si>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</si>
  <si>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</si>
  <si>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</si>
  <si>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</si>
  <si>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</si>
  <si>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</si>
  <si>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</si>
  <si>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</si>
  <si>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</si>
  <si>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</si>
  <si>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</si>
  <si>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</si>
  <si>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</si>
  <si>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</si>
  <si>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</si>
  <si>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</si>
  <si>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</si>
  <si>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</si>
  <si>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</si>
  <si>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</si>
  <si>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</si>
  <si>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</si>
  <si>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</si>
  <si>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</si>
  <si>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</si>
  <si>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</si>
  <si>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</si>
  <si>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</si>
  <si>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</si>
  <si>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</si>
  <si>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</si>
  <si>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</si>
  <si>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</si>
  <si>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</si>
  <si>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</si>
  <si>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</si>
  <si>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</si>
  <si>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</si>
  <si>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</si>
  <si>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</si>
  <si>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</si>
  <si>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</si>
  <si>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</si>
  <si>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</si>
  <si>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</si>
  <si>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</si>
  <si>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</si>
  <si>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</si>
  <si>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</si>
  <si>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</si>
  <si>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</si>
  <si>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</si>
  <si>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</si>
  <si>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</si>
  <si>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</si>
  <si>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</si>
  <si>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</si>
  <si>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</si>
  <si>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</si>
  <si>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</si>
  <si>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</si>
  <si>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</si>
  <si>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</si>
  <si>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</si>
  <si>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</si>
  <si>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</si>
  <si>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</si>
  <si>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</si>
  <si>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</si>
  <si>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</si>
  <si>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</si>
  <si>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</si>
  <si>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</si>
  <si>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</si>
  <si>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</si>
  <si>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</si>
  <si>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</si>
  <si>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</si>
  <si>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</si>
  <si>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</si>
  <si>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</si>
  <si>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</si>
  <si>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</si>
  <si>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</si>
  <si>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</si>
  <si>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</si>
  <si>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</si>
  <si>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</si>
  <si>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</si>
  <si>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</si>
  <si>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</si>
  <si>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</si>
  <si>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</si>
  <si>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</si>
  <si>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</si>
  <si>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</si>
  <si>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</si>
  <si>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</si>
  <si>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</si>
  <si>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</si>
  <si>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</si>
  <si>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</si>
  <si>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</si>
  <si>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</si>
  <si>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</si>
  <si>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</si>
  <si>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</si>
  <si>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</si>
  <si>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</si>
  <si>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</si>
  <si>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</si>
  <si>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</si>
  <si>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</si>
  <si>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</si>
  <si>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</si>
  <si>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</si>
  <si>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</si>
  <si>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</si>
  <si>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</si>
  <si>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</si>
  <si>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</si>
  <si>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</si>
  <si>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</si>
  <si>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</si>
  <si>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</si>
  <si>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</si>
  <si>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</si>
  <si>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</si>
  <si>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</si>
  <si>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</si>
  <si>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</si>
  <si>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</si>
  <si>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</si>
  <si>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</si>
  <si>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</si>
  <si>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</si>
  <si>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</si>
  <si>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</si>
  <si>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</si>
  <si>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</si>
  <si>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</si>
  <si>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</si>
  <si>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</si>
  <si>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</si>
  <si>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</si>
  <si>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</si>
  <si>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</si>
  <si>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</si>
  <si>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</si>
  <si>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</si>
  <si>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</si>
  <si>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</si>
  <si>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</si>
  <si>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</si>
  <si>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</si>
  <si>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</si>
  <si>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</si>
  <si>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</si>
  <si>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</si>
  <si>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</si>
  <si>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</si>
  <si>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</si>
  <si>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</si>
  <si>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</si>
  <si>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</si>
  <si>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</si>
  <si>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</si>
  <si>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</si>
  <si>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</si>
  <si>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</si>
  <si>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</si>
  <si>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</si>
  <si>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</si>
  <si>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</si>
  <si>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</si>
  <si>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</si>
  <si>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</si>
  <si>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</si>
  <si>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</si>
  <si>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</si>
  <si>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</si>
  <si>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</si>
  <si>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</si>
  <si>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</si>
  <si>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</si>
  <si>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</si>
  <si>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</si>
  <si>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</si>
  <si>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</si>
  <si>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</si>
  <si>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</si>
  <si>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</si>
  <si>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</si>
  <si>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</si>
  <si>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</si>
  <si>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</si>
  <si>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</si>
  <si>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</si>
  <si>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</si>
  <si>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</si>
  <si>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</si>
  <si>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</si>
  <si>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</si>
  <si>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</si>
  <si>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</si>
  <si>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</si>
  <si>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</si>
  <si>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</si>
  <si>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</si>
  <si>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</si>
  <si>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</si>
  <si>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</si>
  <si>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</si>
  <si>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</si>
  <si>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</si>
  <si>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</si>
  <si>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</si>
  <si>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</si>
  <si>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</si>
  <si>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</si>
  <si>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</si>
  <si>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</si>
  <si>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</si>
  <si>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</si>
  <si>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</si>
  <si>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</si>
  <si>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</si>
  <si>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</si>
  <si>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</si>
  <si>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</si>
  <si>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</si>
  <si>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</si>
  <si>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</si>
  <si>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</si>
  <si>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</si>
  <si>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</si>
  <si>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</si>
  <si>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</si>
  <si>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</si>
  <si>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</si>
  <si>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</si>
  <si>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</si>
  <si>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</si>
  <si>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</si>
  <si>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</si>
  <si>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</si>
  <si>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</si>
  <si>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</si>
  <si>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</si>
  <si>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</si>
  <si>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</si>
  <si>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</si>
  <si>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</si>
  <si>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</si>
  <si>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</si>
  <si>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</si>
  <si>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</si>
  <si>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</si>
  <si>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</si>
  <si>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</si>
  <si>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</si>
  <si>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</si>
  <si>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</si>
  <si>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</si>
  <si>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</si>
  <si>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</si>
  <si>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</si>
  <si>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</si>
  <si>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</si>
  <si>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</si>
  <si>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</si>
  <si>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</si>
  <si>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</si>
  <si>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</si>
  <si>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</si>
  <si>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</si>
  <si>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</si>
  <si>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</si>
  <si>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</si>
  <si>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</si>
  <si>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</si>
  <si>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</si>
  <si>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</si>
  <si>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</si>
  <si>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</si>
  <si>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</si>
  <si>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</si>
  <si>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</si>
  <si>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</si>
  <si>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</si>
  <si>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</si>
  <si>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</si>
  <si>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</si>
  <si>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</si>
  <si>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</si>
  <si>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</si>
  <si>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</si>
  <si>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</si>
  <si>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</si>
  <si>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</si>
  <si>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</si>
  <si>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</si>
  <si>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</si>
  <si>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</si>
  <si>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</si>
  <si>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</si>
  <si>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</si>
  <si>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</si>
  <si>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</si>
  <si>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</si>
  <si>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</si>
  <si>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</si>
  <si>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</si>
  <si>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</si>
  <si>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</si>
  <si>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</si>
  <si>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</si>
  <si>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</si>
  <si>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</si>
  <si>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</si>
  <si>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</si>
  <si>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</si>
  <si>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</si>
  <si>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</si>
  <si>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</si>
  <si>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</si>
  <si>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</si>
  <si>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</si>
  <si>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</si>
  <si>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</si>
  <si>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</si>
  <si>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</si>
  <si>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</si>
  <si>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</si>
  <si>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</si>
  <si>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</si>
  <si>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</si>
  <si>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</si>
  <si>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</si>
  <si>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</si>
  <si>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</si>
  <si>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</si>
  <si>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</si>
  <si>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</si>
  <si>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</si>
  <si>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</si>
  <si>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</si>
  <si>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</si>
  <si>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</si>
  <si>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</si>
  <si>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</si>
  <si>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</si>
  <si>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</si>
  <si>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</si>
  <si>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</si>
  <si>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</si>
  <si>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</si>
  <si>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</si>
  <si>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</si>
  <si>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</si>
  <si>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</si>
  <si>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</si>
  <si>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</si>
  <si>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</si>
  <si>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</si>
  <si>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</si>
  <si>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</si>
  <si>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</si>
  <si>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</si>
  <si>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</si>
  <si>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</si>
  <si>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</si>
  <si>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</si>
  <si>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</si>
  <si>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</si>
  <si>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</si>
  <si>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</si>
  <si>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</si>
  <si>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</si>
  <si>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</si>
  <si>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</si>
  <si>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</si>
  <si>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</si>
  <si>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</si>
  <si>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</si>
  <si>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</si>
  <si>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</si>
  <si>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</si>
  <si>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</si>
  <si>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</si>
  <si>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</si>
  <si>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</si>
  <si>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</si>
  <si>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</si>
  <si>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</si>
  <si>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</si>
  <si>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</si>
  <si>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</si>
  <si>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</si>
  <si>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</si>
  <si>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</si>
  <si>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</si>
  <si>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</si>
  <si>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</si>
  <si>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</si>
  <si>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</si>
  <si>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</si>
  <si>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</si>
  <si>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</si>
  <si>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</si>
  <si>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</si>
  <si>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</si>
  <si>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</si>
  <si>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</si>
  <si>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</si>
  <si>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</si>
  <si>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</si>
  <si>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</si>
  <si>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</si>
  <si>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</si>
  <si>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</si>
  <si>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</si>
  <si>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</si>
  <si>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</si>
  <si>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</si>
  <si>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</si>
  <si>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</si>
  <si>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</si>
  <si>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</si>
  <si>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</si>
  <si>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</si>
  <si>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</si>
  <si>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</si>
  <si>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</si>
  <si>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</si>
  <si>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</si>
  <si>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</si>
  <si>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</si>
  <si>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</si>
  <si>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</si>
  <si>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</si>
  <si>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</si>
  <si>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</si>
  <si>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</si>
  <si>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</si>
  <si>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</si>
  <si>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</si>
  <si>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</si>
  <si>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</si>
  <si>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</si>
  <si>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</si>
  <si>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</si>
  <si>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</si>
  <si>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</si>
  <si>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</si>
  <si>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</si>
  <si>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</si>
  <si>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</si>
  <si>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</si>
  <si>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</si>
  <si>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</si>
  <si>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</si>
  <si>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</si>
  <si>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</si>
  <si>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</si>
  <si>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</si>
  <si>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</si>
  <si>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</si>
  <si>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</si>
  <si>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</si>
  <si>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</si>
  <si>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</si>
  <si>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</si>
  <si>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</si>
  <si>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</si>
  <si>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</si>
  <si>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</si>
  <si>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</si>
  <si>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</si>
  <si>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</si>
  <si>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</si>
  <si>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</si>
  <si>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</si>
  <si>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</si>
  <si>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</si>
  <si>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</si>
  <si>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</si>
  <si>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</si>
  <si>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</si>
  <si>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</si>
  <si>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</si>
  <si>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</si>
  <si>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</si>
  <si>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</si>
  <si>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</si>
  <si>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</si>
  <si>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</si>
  <si>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</si>
  <si>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</si>
  <si>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</si>
  <si>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</si>
  <si>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</si>
  <si>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</si>
  <si>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</si>
  <si>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</si>
  <si>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</si>
  <si>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</si>
  <si>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</si>
  <si>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</si>
  <si>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</si>
  <si>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</si>
  <si>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</si>
  <si>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</si>
  <si>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</si>
  <si>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</si>
  <si>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</si>
  <si>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</si>
  <si>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</si>
  <si>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</si>
  <si>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</si>
  <si>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</si>
  <si>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</si>
  <si>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</si>
  <si>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</si>
  <si>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</si>
  <si>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</si>
  <si>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</si>
  <si>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</si>
  <si>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</si>
  <si>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</si>
  <si>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</si>
  <si>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</si>
  <si>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</si>
  <si>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</si>
  <si>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</si>
  <si>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</si>
  <si>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</si>
  <si>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</si>
  <si>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</si>
  <si>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</si>
  <si>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</si>
  <si>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</si>
  <si>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</si>
  <si>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</si>
  <si>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</si>
  <si>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</si>
  <si>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</si>
  <si>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</si>
  <si>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</si>
  <si>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</si>
  <si>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</si>
  <si>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</si>
  <si>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</si>
  <si>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</si>
  <si>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</si>
  <si>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</si>
  <si>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</si>
  <si>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</si>
  <si>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</si>
  <si>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</si>
  <si>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</si>
  <si>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</si>
  <si>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</si>
  <si>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</si>
  <si>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</si>
  <si>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</si>
  <si>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</si>
  <si>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</si>
  <si>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</si>
  <si>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</si>
  <si>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</si>
  <si>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</si>
  <si>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</si>
  <si>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</si>
  <si>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</si>
  <si>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</si>
  <si>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</si>
  <si>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</si>
  <si>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</si>
  <si>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</si>
  <si>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</si>
  <si>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</si>
  <si>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</si>
  <si>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</si>
  <si>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</si>
  <si>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</si>
  <si>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</si>
  <si>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</si>
  <si>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</si>
  <si>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</si>
  <si>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</si>
  <si>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</si>
  <si>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</si>
  <si>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</si>
  <si>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</si>
  <si>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</si>
  <si>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</si>
  <si>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</si>
  <si>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</si>
  <si>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</si>
  <si>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</si>
  <si>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</si>
  <si>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</si>
  <si>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</si>
  <si>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</si>
  <si>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</si>
  <si>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</si>
  <si>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</si>
  <si>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</si>
  <si>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</si>
  <si>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</si>
  <si>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</si>
  <si>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</si>
  <si>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</si>
  <si>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</si>
  <si>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</si>
  <si>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</si>
  <si>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</si>
  <si>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</si>
  <si>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</si>
  <si>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</si>
  <si>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</si>
  <si>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</si>
  <si>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</si>
  <si>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</si>
  <si>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</si>
  <si>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</si>
  <si>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</si>
  <si>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</si>
  <si>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</si>
  <si>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</si>
  <si>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</si>
  <si>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</si>
  <si>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</si>
  <si>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</si>
  <si>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</si>
  <si>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</si>
  <si>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</si>
  <si>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</si>
  <si>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</si>
  <si>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</si>
  <si>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</si>
  <si>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</si>
  <si>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</si>
  <si>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</si>
  <si>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</si>
  <si>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</si>
  <si>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</si>
  <si>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</si>
  <si>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</si>
  <si>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</si>
  <si>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</si>
  <si>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</si>
  <si>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</si>
  <si>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</si>
  <si>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</si>
  <si>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</si>
  <si>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</si>
  <si>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</si>
  <si>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</si>
  <si>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</si>
  <si>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</si>
  <si>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</si>
  <si>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</si>
  <si>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</si>
  <si>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</si>
  <si>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</si>
  <si>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</si>
  <si>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</si>
  <si>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</si>
  <si>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</si>
  <si>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</si>
  <si>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</si>
  <si>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</si>
  <si>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</si>
  <si>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</si>
  <si>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</si>
  <si>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</si>
  <si>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</si>
  <si>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</si>
  <si>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</si>
  <si>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</si>
  <si>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</si>
  <si>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</si>
  <si>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</si>
  <si>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</si>
  <si>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</si>
  <si>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</si>
  <si>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</si>
  <si>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</si>
  <si>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</si>
  <si>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</si>
  <si>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</si>
  <si>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</si>
  <si>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</si>
  <si>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</si>
  <si>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</si>
  <si>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</si>
  <si>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</si>
  <si>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</si>
  <si>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</si>
  <si>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</si>
  <si>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</si>
  <si>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</si>
  <si>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</si>
  <si>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</si>
  <si>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</si>
  <si>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</si>
  <si>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</si>
  <si>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</si>
  <si>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</si>
  <si>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</si>
  <si>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</si>
  <si>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</si>
  <si>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</si>
  <si>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</si>
  <si>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</si>
  <si>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</si>
  <si>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</si>
  <si>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</si>
  <si>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</si>
  <si>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</si>
  <si>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</si>
  <si>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</si>
  <si>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</si>
  <si>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</si>
  <si>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</si>
  <si>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</si>
  <si>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</si>
  <si>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</si>
  <si>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</si>
  <si>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</si>
  <si>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</si>
  <si>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</si>
  <si>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</si>
  <si>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</si>
  <si>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</si>
  <si>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</si>
  <si>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</si>
  <si>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</si>
  <si>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</si>
  <si>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</si>
  <si>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</si>
  <si>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</si>
  <si>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</si>
  <si>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</si>
  <si>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</si>
  <si>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</si>
  <si>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</si>
  <si>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</si>
  <si>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</si>
  <si>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</si>
  <si>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</si>
  <si>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</si>
  <si>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</si>
  <si>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</si>
  <si>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</si>
  <si>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</si>
  <si>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</si>
  <si>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</si>
  <si>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</si>
  <si>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</si>
  <si>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</si>
  <si>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</si>
  <si>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</si>
  <si>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</si>
  <si>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</si>
  <si>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</si>
  <si>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</si>
  <si>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</si>
  <si>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</si>
  <si>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</si>
  <si>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</si>
  <si>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</si>
  <si>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</si>
  <si>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</si>
  <si>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</si>
  <si>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</si>
  <si>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</si>
  <si>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</si>
  <si>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</si>
  <si>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</si>
  <si>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</si>
  <si>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</si>
  <si>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</si>
  <si>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</si>
  <si>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</si>
  <si>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</si>
  <si>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</si>
  <si>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</si>
  <si>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</si>
  <si>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</si>
  <si>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</si>
  <si>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</si>
  <si>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</si>
  <si>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</si>
  <si>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</si>
  <si>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</si>
  <si>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</si>
  <si>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</si>
  <si>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</si>
  <si>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</si>
  <si>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</si>
  <si>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</si>
  <si>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</si>
  <si>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</si>
  <si>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</si>
  <si>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</si>
  <si>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</si>
  <si>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</si>
  <si>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</si>
  <si>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</si>
  <si>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</si>
  <si>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</si>
  <si>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</si>
  <si>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</si>
  <si>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</si>
  <si>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</si>
  <si>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</si>
  <si>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</si>
  <si>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</si>
  <si>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</si>
  <si>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</si>
  <si>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</si>
  <si>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</si>
  <si>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</si>
  <si>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</si>
  <si>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</si>
  <si>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</si>
  <si>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</si>
  <si>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</si>
  <si>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</si>
  <si>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</si>
  <si>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</si>
  <si>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</si>
  <si>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</si>
  <si>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</si>
  <si>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</si>
  <si>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</si>
  <si>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</si>
  <si>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</si>
  <si>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</si>
  <si>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</si>
  <si>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</si>
  <si>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</si>
  <si>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</si>
  <si>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</si>
  <si>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</si>
  <si>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</si>
  <si>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</si>
  <si>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</si>
  <si>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</si>
  <si>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</si>
  <si>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</si>
  <si>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</si>
  <si>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</si>
  <si>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</si>
  <si>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</si>
  <si>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</si>
  <si>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</si>
  <si>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</si>
  <si>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</si>
  <si>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</si>
  <si>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</si>
  <si>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</si>
  <si>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</si>
  <si>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</si>
  <si>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</si>
  <si>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</si>
  <si>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</si>
  <si>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</si>
  <si>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</si>
  <si>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</si>
  <si>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</si>
  <si>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</si>
  <si>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</si>
  <si>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</si>
  <si>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</si>
  <si>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</si>
  <si>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</si>
  <si>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</si>
  <si>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</si>
  <si>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</si>
  <si>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</si>
  <si>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</si>
  <si>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</si>
  <si>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</si>
  <si>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</si>
  <si>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</si>
  <si>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</si>
  <si>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</si>
  <si>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</si>
  <si>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</si>
  <si>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</si>
  <si>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</si>
  <si>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</si>
  <si>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</si>
  <si>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</si>
  <si>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</si>
  <si>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</si>
  <si>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</si>
  <si>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</si>
  <si>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</si>
  <si>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</si>
  <si>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</si>
  <si>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</si>
  <si>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</si>
  <si>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</si>
  <si>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</si>
  <si>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</si>
  <si>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</si>
  <si>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</si>
  <si>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</si>
  <si>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</si>
  <si>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</si>
  <si>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</si>
  <si>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</si>
  <si>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</si>
  <si>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</si>
  <si>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</si>
  <si>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</si>
  <si>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</si>
  <si>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</si>
  <si>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</si>
  <si>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</si>
  <si>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</si>
  <si>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</si>
  <si>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</si>
  <si>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</si>
  <si>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</si>
  <si>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</si>
  <si>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</si>
  <si>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</si>
  <si>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</si>
  <si>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</si>
  <si>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</si>
  <si>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</si>
  <si>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</si>
  <si>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</si>
  <si>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</si>
  <si>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</si>
  <si>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</si>
  <si>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</si>
  <si>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</si>
  <si>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</si>
  <si>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</si>
  <si>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</si>
  <si>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</si>
  <si>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</si>
  <si>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</si>
  <si>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</si>
  <si>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</si>
  <si>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</si>
  <si>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</si>
  <si>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</si>
  <si>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</si>
  <si>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</si>
  <si>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</si>
  <si>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</si>
  <si>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</si>
  <si>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</si>
  <si>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</si>
  <si>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</si>
  <si>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</si>
  <si>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</si>
  <si>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</si>
  <si>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</si>
  <si>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</si>
  <si>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</si>
  <si>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</si>
  <si>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</si>
  <si>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</si>
  <si>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</si>
  <si>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</si>
  <si>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</si>
  <si>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</si>
  <si>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</si>
  <si>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</si>
  <si>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</si>
  <si>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</si>
  <si>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</si>
  <si>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</si>
  <si>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</si>
  <si>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</si>
  <si>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</si>
  <si>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</si>
  <si>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</si>
  <si>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</si>
  <si>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</si>
  <si>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</si>
  <si>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</si>
  <si>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</si>
  <si>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</si>
  <si>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</si>
  <si>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</si>
  <si>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</si>
  <si>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</si>
  <si>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</si>
  <si>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</si>
  <si>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</si>
  <si>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</si>
  <si>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</si>
  <si>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</si>
  <si>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</si>
  <si>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</si>
  <si>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</si>
  <si>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</si>
  <si>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</si>
  <si>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</si>
  <si>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</si>
  <si>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</si>
  <si>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</si>
  <si>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</si>
  <si>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</si>
  <si>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</si>
  <si>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</si>
  <si>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</si>
  <si>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</si>
  <si>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</si>
  <si>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</si>
  <si>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</si>
  <si>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</si>
  <si>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</si>
  <si>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</si>
  <si>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</si>
  <si>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</si>
  <si>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</si>
  <si>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</si>
  <si>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</si>
  <si>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</si>
  <si>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</si>
  <si>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</si>
  <si>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</si>
  <si>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</si>
  <si>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</si>
  <si>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</si>
  <si>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</si>
  <si>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</si>
  <si>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</si>
  <si>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</si>
  <si>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</si>
  <si>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</si>
  <si>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</si>
  <si>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</si>
  <si>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</si>
  <si>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</si>
  <si>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</si>
  <si>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</si>
  <si>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</si>
  <si>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</si>
  <si>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</si>
  <si>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</si>
  <si>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</si>
  <si>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</si>
  <si>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</si>
  <si>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</si>
  <si>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</si>
  <si>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</si>
  <si>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</si>
  <si>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</si>
  <si>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</si>
  <si>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</si>
  <si>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</si>
  <si>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</si>
  <si>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</si>
  <si>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</si>
  <si>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</si>
  <si>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</si>
  <si>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</si>
  <si>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</si>
  <si>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</si>
  <si>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</si>
  <si>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</si>
  <si>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</si>
  <si>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</si>
  <si>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</si>
  <si>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</si>
  <si>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</si>
  <si>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</si>
  <si>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</si>
  <si>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</si>
  <si>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</si>
  <si>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</si>
  <si>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</si>
  <si>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</si>
  <si>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</si>
  <si>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</si>
  <si>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</si>
  <si>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</si>
  <si>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</si>
  <si>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</si>
  <si>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</si>
  <si>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</si>
  <si>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</si>
  <si>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</si>
  <si>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</si>
  <si>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</si>
  <si>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</si>
  <si>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</si>
  <si>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</si>
  <si>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</si>
  <si>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</si>
  <si>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</si>
  <si>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</si>
  <si>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</si>
  <si>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</si>
  <si>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</si>
  <si>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</si>
  <si>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</si>
  <si>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</si>
  <si>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</si>
  <si>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</si>
  <si>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</si>
  <si>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</si>
  <si>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</si>
  <si>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</si>
  <si>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</si>
  <si>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</si>
  <si>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</si>
  <si>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</si>
  <si>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</si>
  <si>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</si>
  <si>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</si>
  <si>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</si>
  <si>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</si>
  <si>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</si>
  <si>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</si>
  <si>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</si>
  <si>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</si>
  <si>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</si>
  <si>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</si>
  <si>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</si>
  <si>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</si>
  <si>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</si>
  <si>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</si>
  <si>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</si>
  <si>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</si>
  <si>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</si>
  <si>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</si>
  <si>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</si>
  <si>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</si>
  <si>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</si>
  <si>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</si>
  <si>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</si>
  <si>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</si>
  <si>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</si>
  <si>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</si>
  <si>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</si>
  <si>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</si>
  <si>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</si>
  <si>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</si>
  <si>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</si>
  <si>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</si>
  <si>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</si>
  <si>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</si>
  <si>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</si>
  <si>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</si>
  <si>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</si>
  <si>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</si>
  <si>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</si>
  <si>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</si>
  <si>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</si>
  <si>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</si>
  <si>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</si>
  <si>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</si>
  <si>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</si>
  <si>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</si>
  <si>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</si>
  <si>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</si>
  <si>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</si>
  <si>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</si>
  <si>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</si>
  <si>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</si>
  <si>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</si>
  <si>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</si>
  <si>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</si>
  <si>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</si>
  <si>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</si>
  <si>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</si>
  <si>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</si>
  <si>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</si>
  <si>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</si>
  <si>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</si>
  <si>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</si>
  <si>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</si>
  <si>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</si>
  <si>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</si>
  <si>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</si>
  <si>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</si>
  <si>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</si>
  <si>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</si>
  <si>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</si>
  <si>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</si>
  <si>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</si>
  <si>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</si>
  <si>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</si>
  <si>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</si>
  <si>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</si>
  <si>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</si>
  <si>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</si>
  <si>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</si>
  <si>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</si>
  <si>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</si>
  <si>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</si>
  <si>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</si>
  <si>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</si>
  <si>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</si>
  <si>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</si>
  <si>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</si>
  <si>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</si>
  <si>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</si>
  <si>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</si>
  <si>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</si>
  <si>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</si>
  <si>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</si>
  <si>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</si>
  <si>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</si>
  <si>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</si>
  <si>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</si>
  <si>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</si>
  <si>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</si>
  <si>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</si>
  <si>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</si>
  <si>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</si>
  <si>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</si>
  <si>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</si>
  <si>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</si>
  <si>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</si>
  <si>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</si>
  <si>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</si>
  <si>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</si>
  <si>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</si>
  <si>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</si>
  <si>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</si>
  <si>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</si>
  <si>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</si>
  <si>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</si>
  <si>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</si>
  <si>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</si>
  <si>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</si>
  <si>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</si>
  <si>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</si>
  <si>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</si>
  <si>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</si>
  <si>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</si>
  <si>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</si>
  <si>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</si>
  <si>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</si>
  <si>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</si>
  <si>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</si>
  <si>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</si>
  <si>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</si>
  <si>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</si>
  <si>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</si>
  <si>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</si>
  <si>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</si>
  <si>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</si>
  <si>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</si>
  <si>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</si>
  <si>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</si>
  <si>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</si>
  <si>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</si>
  <si>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</si>
  <si>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</si>
  <si>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</si>
  <si>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</si>
  <si>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</si>
  <si>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</si>
  <si>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</si>
  <si>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</si>
  <si>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</si>
  <si>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</si>
  <si>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</si>
  <si>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</si>
  <si>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</si>
  <si>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</si>
  <si>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</si>
  <si>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</si>
  <si>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</si>
  <si>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</si>
  <si>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</si>
  <si>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</si>
  <si>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</si>
  <si>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</si>
  <si>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</si>
  <si>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</si>
  <si>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</si>
  <si>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</si>
  <si>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</si>
  <si>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</si>
  <si>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</si>
  <si>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</si>
  <si>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</si>
  <si>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</si>
  <si>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</si>
  <si>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</si>
  <si>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</si>
  <si>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</si>
  <si>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</si>
  <si>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</si>
  <si>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</si>
  <si>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</si>
  <si>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</si>
  <si>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</si>
  <si>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</si>
  <si>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</si>
  <si>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</si>
  <si>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</si>
  <si>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</si>
  <si>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</si>
  <si>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</si>
  <si>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</si>
  <si>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</si>
  <si>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</si>
  <si>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</si>
  <si>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</si>
  <si>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</si>
  <si>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</si>
  <si>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</si>
  <si>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</si>
  <si>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</si>
  <si>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</si>
  <si>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</si>
  <si>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</si>
  <si>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</si>
  <si>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</si>
  <si>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</si>
  <si>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</si>
  <si>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</si>
  <si>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</si>
  <si>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</si>
  <si>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</si>
  <si>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</si>
  <si>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</si>
  <si>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</si>
  <si>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</si>
  <si>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</si>
  <si>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</si>
  <si>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</si>
  <si>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</si>
  <si>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</si>
  <si>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</si>
  <si>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</si>
  <si>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</si>
  <si>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</si>
  <si>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</si>
  <si>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</si>
  <si>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</si>
  <si>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</si>
  <si>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</si>
  <si>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</si>
  <si>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</si>
  <si>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</si>
  <si>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</si>
  <si>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</si>
  <si>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</si>
  <si>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</si>
  <si>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</si>
  <si>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</si>
  <si>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</si>
  <si>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</si>
  <si>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</si>
  <si>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</si>
  <si>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</si>
  <si>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</si>
  <si>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</si>
  <si>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</si>
  <si>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</si>
  <si>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</si>
  <si>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</si>
  <si>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</si>
  <si>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</si>
  <si>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</si>
  <si>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</si>
  <si>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</si>
  <si>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</si>
  <si>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</si>
  <si>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</si>
  <si>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</si>
  <si>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</si>
  <si>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</si>
  <si>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</si>
  <si>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</si>
  <si>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</si>
  <si>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</si>
  <si>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</si>
  <si>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</si>
  <si>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</si>
  <si>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</si>
  <si>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</si>
  <si>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</si>
  <si>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</si>
  <si>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</si>
  <si>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</si>
  <si>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</si>
  <si>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</si>
  <si>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</si>
  <si>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</si>
  <si>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</si>
  <si>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</si>
  <si>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</si>
  <si>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</si>
  <si>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</si>
  <si>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</si>
  <si>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</si>
  <si>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</si>
  <si>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</si>
  <si>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</si>
  <si>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</si>
  <si>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</si>
  <si>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</si>
  <si>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</si>
  <si>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</si>
  <si>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</si>
  <si>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</si>
  <si>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</si>
  <si>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</si>
  <si>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</si>
  <si>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</si>
  <si>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</si>
  <si>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</si>
  <si>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</si>
  <si>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</si>
  <si>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</si>
  <si>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</si>
  <si>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</si>
  <si>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</si>
  <si>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</si>
  <si>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</si>
  <si>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</si>
  <si>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</si>
  <si>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</si>
  <si>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</si>
  <si>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</si>
  <si>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</si>
  <si>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</si>
  <si>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</si>
  <si>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</si>
  <si>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</si>
  <si>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</si>
  <si>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</si>
  <si>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</si>
  <si>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</si>
  <si>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</si>
  <si>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</si>
  <si>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</si>
  <si>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</si>
  <si>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</si>
  <si>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</si>
  <si>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</si>
  <si>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</si>
  <si>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</si>
  <si>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</si>
  <si>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</si>
  <si>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</si>
  <si>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</si>
  <si>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</si>
  <si>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</si>
  <si>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</si>
  <si>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</si>
  <si>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</si>
  <si>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</si>
  <si>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</si>
  <si>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</si>
  <si>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</si>
  <si>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</si>
  <si>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</si>
  <si>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</si>
  <si>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</si>
  <si>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</si>
  <si>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</si>
  <si>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</si>
  <si>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</si>
  <si>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</si>
  <si>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</si>
  <si>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</si>
  <si>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</si>
  <si>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</si>
  <si>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</si>
  <si>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</si>
  <si>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</si>
  <si>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</si>
  <si>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</si>
  <si>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</si>
  <si>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</si>
  <si>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</si>
  <si>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</si>
  <si>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</si>
  <si>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</si>
  <si>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</si>
  <si>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</si>
  <si>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</si>
  <si>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</si>
  <si>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</si>
  <si>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</si>
  <si>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</si>
  <si>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</si>
  <si>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</si>
  <si>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</si>
  <si>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</si>
  <si>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</si>
  <si>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</si>
  <si>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</si>
  <si>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</si>
  <si>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</si>
  <si>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</si>
  <si>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</si>
  <si>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</si>
  <si>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</si>
  <si>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</si>
  <si>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</si>
  <si>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</si>
  <si>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</si>
  <si>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</si>
  <si>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</si>
  <si>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</si>
  <si>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</si>
  <si>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</si>
  <si>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</si>
  <si>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</si>
  <si>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</si>
  <si>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</si>
  <si>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</si>
  <si>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</si>
  <si>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</si>
  <si>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</si>
  <si>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</si>
  <si>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</si>
  <si>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</si>
  <si>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</si>
  <si>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</si>
  <si>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</si>
  <si>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</si>
  <si>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</si>
  <si>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</si>
  <si>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</si>
  <si>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</si>
  <si>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</si>
  <si>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</si>
  <si>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</si>
  <si>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</si>
  <si>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</si>
  <si>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</si>
  <si>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</si>
  <si>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</si>
  <si>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</si>
  <si>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</si>
  <si>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</si>
  <si>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</si>
  <si>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</si>
  <si>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</si>
  <si>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</si>
  <si>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</si>
  <si>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</si>
  <si>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</si>
  <si>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</si>
  <si>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</si>
  <si>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</si>
  <si>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</si>
  <si>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</si>
  <si>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</si>
  <si>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</si>
  <si>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</si>
  <si>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</si>
  <si>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</si>
  <si>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</si>
  <si>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</si>
  <si>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</si>
  <si>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</si>
  <si>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</si>
  <si>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</si>
  <si>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</si>
  <si>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</si>
  <si>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</si>
  <si>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</si>
  <si>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</si>
  <si>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</si>
  <si>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</si>
  <si>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</si>
  <si>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</si>
  <si>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</si>
  <si>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</si>
  <si>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</si>
  <si>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</si>
  <si>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</si>
  <si>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</si>
  <si>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</si>
  <si>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</si>
  <si>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</si>
  <si>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</si>
  <si>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</si>
  <si>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</si>
  <si>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</si>
  <si>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</si>
  <si>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</si>
  <si>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</si>
  <si>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</si>
  <si>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</si>
  <si>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</si>
  <si>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</si>
  <si>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</si>
  <si>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</si>
  <si>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</si>
  <si>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</si>
  <si>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</si>
  <si>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</si>
  <si>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</si>
  <si>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</si>
  <si>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</si>
  <si>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</si>
  <si>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</si>
  <si>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</si>
  <si>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</si>
  <si>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</si>
  <si>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</si>
  <si>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</si>
  <si>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</si>
  <si>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</si>
  <si>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</si>
  <si>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</si>
  <si>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</si>
  <si>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</si>
  <si>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</si>
  <si>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</si>
  <si>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</si>
  <si>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</si>
  <si>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</si>
  <si>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</si>
  <si>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</si>
  <si>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</si>
  <si>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</si>
  <si>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</si>
  <si>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</si>
  <si>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</si>
  <si>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</si>
  <si>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</si>
  <si>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</si>
  <si>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</si>
  <si>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</si>
  <si>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</si>
  <si>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</si>
  <si>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</si>
  <si>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</si>
  <si>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</si>
  <si>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</si>
  <si>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</si>
  <si>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</si>
  <si>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</si>
  <si>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</si>
  <si>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</si>
  <si>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</si>
  <si>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</si>
  <si>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</si>
  <si>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</si>
  <si>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</si>
  <si>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</si>
  <si>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</si>
  <si>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</si>
  <si>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</si>
  <si>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</si>
  <si>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</si>
  <si>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</si>
  <si>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</si>
  <si>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</si>
  <si>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</si>
  <si>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</si>
  <si>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</si>
  <si>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</si>
  <si>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</si>
  <si>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</si>
  <si>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</si>
  <si>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</si>
  <si>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</si>
  <si>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</si>
  <si>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</si>
  <si>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</si>
  <si>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</si>
  <si>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</si>
  <si>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</si>
  <si>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</si>
  <si>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</si>
  <si>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</si>
  <si>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</si>
  <si>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</si>
  <si>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</si>
  <si>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</si>
  <si>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</si>
  <si>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</si>
  <si>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</si>
  <si>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</si>
  <si>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</si>
  <si>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</si>
  <si>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</si>
  <si>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</si>
  <si>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</si>
  <si>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</si>
  <si>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</si>
  <si>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</si>
  <si>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</si>
  <si>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</si>
  <si>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</si>
  <si>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</si>
  <si>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</si>
  <si>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</si>
  <si>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</si>
  <si>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</si>
  <si>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</si>
  <si>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</si>
  <si>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</si>
  <si>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</si>
  <si>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</si>
  <si>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</si>
  <si>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</si>
  <si>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</si>
  <si>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</si>
  <si>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</si>
  <si>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</si>
  <si>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</si>
  <si>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</si>
  <si>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</si>
  <si>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</si>
  <si>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</si>
  <si>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</si>
  <si>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</si>
  <si>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</si>
  <si>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</si>
  <si>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</si>
  <si>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</si>
  <si>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</si>
  <si>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</si>
  <si>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</si>
  <si>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</si>
  <si>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</si>
  <si>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</si>
  <si>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</si>
  <si>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</si>
  <si>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</si>
  <si>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</si>
  <si>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</si>
  <si>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</si>
  <si>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</si>
  <si>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</si>
  <si>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</si>
  <si>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</si>
  <si>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</si>
  <si>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</si>
  <si>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</si>
  <si>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</si>
  <si>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</si>
  <si>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</si>
  <si>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</si>
  <si>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</si>
  <si>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</si>
  <si>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</si>
  <si>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</si>
  <si>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</si>
  <si>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</si>
  <si>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</si>
  <si>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</si>
  <si>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</si>
  <si>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</si>
  <si>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</si>
  <si>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</si>
  <si>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</si>
  <si>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</si>
  <si>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</si>
  <si>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</si>
  <si>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</si>
  <si>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</si>
  <si>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</si>
  <si>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</si>
  <si>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</si>
  <si>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</si>
  <si>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</si>
  <si>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</si>
  <si>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</si>
  <si>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</si>
  <si>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</si>
  <si>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</si>
  <si>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</si>
  <si>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</si>
  <si>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</si>
  <si>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</si>
  <si>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</si>
  <si>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</si>
  <si>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</si>
  <si>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</si>
  <si>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</si>
  <si>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</si>
  <si>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</si>
  <si>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</si>
  <si>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</si>
  <si>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</si>
  <si>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</si>
  <si>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</si>
  <si>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</si>
  <si>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</si>
  <si>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</si>
  <si>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</si>
  <si>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</si>
  <si>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</si>
  <si>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</si>
  <si>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</si>
  <si>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</si>
  <si>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</si>
  <si>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</si>
  <si>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</si>
  <si>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</si>
  <si>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</si>
  <si>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</si>
  <si>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</si>
  <si>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</si>
  <si>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</si>
  <si>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</si>
  <si>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</si>
  <si>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</si>
  <si>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</si>
  <si>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</si>
  <si>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</si>
  <si>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</si>
  <si>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</si>
  <si>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</si>
  <si>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</si>
  <si>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</si>
  <si>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</si>
  <si>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</si>
  <si>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</si>
  <si>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</si>
  <si>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</si>
  <si>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</si>
  <si>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</si>
  <si>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</si>
  <si>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</si>
  <si>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</si>
  <si>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</si>
  <si>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</si>
  <si>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</si>
  <si>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</si>
  <si>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</si>
  <si>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</si>
  <si>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</si>
  <si>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</si>
  <si>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</si>
  <si>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</si>
  <si>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</si>
  <si>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</si>
  <si>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</si>
  <si>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</si>
  <si>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</si>
  <si>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</si>
  <si>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</si>
  <si>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</si>
  <si>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</si>
  <si>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</si>
  <si>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</si>
  <si>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</si>
  <si>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</si>
  <si>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</si>
  <si>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</si>
  <si>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</si>
  <si>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</si>
  <si>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</si>
  <si>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</si>
  <si>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</si>
  <si>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</si>
  <si>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</si>
  <si>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</si>
  <si>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</si>
  <si>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</si>
  <si>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</si>
  <si>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</si>
  <si>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</si>
  <si>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</si>
  <si>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</si>
  <si>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</si>
  <si>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</si>
  <si>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</si>
  <si>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</si>
  <si>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</si>
  <si>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</si>
  <si>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</si>
  <si>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</si>
  <si>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</si>
  <si>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</si>
  <si>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</si>
  <si>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</si>
  <si>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</si>
  <si>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</si>
  <si>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</si>
  <si>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</si>
  <si>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</si>
  <si>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</si>
  <si>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</si>
  <si>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</si>
  <si>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</si>
  <si>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</si>
  <si>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</si>
  <si>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</si>
  <si>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</si>
  <si>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</si>
  <si>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</si>
  <si>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</si>
  <si>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</si>
  <si>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</si>
  <si>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</si>
  <si>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</si>
  <si>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</si>
  <si>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</si>
  <si>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</si>
  <si>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</si>
  <si>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</si>
  <si>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</si>
  <si>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</si>
  <si>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</si>
  <si>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</si>
  <si>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</si>
  <si>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</si>
  <si>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</si>
  <si>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</si>
  <si>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</si>
  <si>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</si>
  <si>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</si>
  <si>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</si>
  <si>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</si>
  <si>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</si>
  <si>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</si>
  <si>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</si>
  <si>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</si>
  <si>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</si>
  <si>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</si>
  <si>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</si>
  <si>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</si>
  <si>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</si>
  <si>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</si>
  <si>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</si>
  <si>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</si>
  <si>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</si>
  <si>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</si>
  <si>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</si>
  <si>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</si>
  <si>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</si>
  <si>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</si>
  <si>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</si>
  <si>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</si>
  <si>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</si>
  <si>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</si>
  <si>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</si>
  <si>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</si>
  <si>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</si>
  <si>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</si>
  <si>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</si>
  <si>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</si>
  <si>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</si>
  <si>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</si>
  <si>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</si>
  <si>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</si>
  <si>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</si>
  <si>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</si>
  <si>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</si>
  <si>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</si>
  <si>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</si>
  <si>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</si>
  <si>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</si>
  <si>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</si>
  <si>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</si>
  <si>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</si>
  <si>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</si>
  <si>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</si>
  <si>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</si>
  <si>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</si>
  <si>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</si>
  <si>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</si>
  <si>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</si>
  <si>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</si>
  <si>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</si>
  <si>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</si>
  <si>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</si>
  <si>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</si>
  <si>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</si>
  <si>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</si>
  <si>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</si>
  <si>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</si>
  <si>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</si>
  <si>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</si>
  <si>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</si>
  <si>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</si>
  <si>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</si>
  <si>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</si>
  <si>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</si>
  <si>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</si>
  <si>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</si>
  <si>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</si>
  <si>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</si>
  <si>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</si>
  <si>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</si>
  <si>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</si>
  <si>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</si>
  <si>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</si>
  <si>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</si>
  <si>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</si>
  <si>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</si>
  <si>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</si>
  <si>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</si>
  <si>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</si>
  <si>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</si>
  <si>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</si>
  <si>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</si>
  <si>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</si>
  <si>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</si>
  <si>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</si>
  <si>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</si>
  <si>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</si>
  <si>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</si>
  <si>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</si>
  <si>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</si>
  <si>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</si>
  <si>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</si>
  <si>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</si>
  <si>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</si>
  <si>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</si>
  <si>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</si>
  <si>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</si>
  <si>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</si>
  <si>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</si>
  <si>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</si>
  <si>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</si>
  <si>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</si>
  <si>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</si>
  <si>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</si>
  <si>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</si>
  <si>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</si>
  <si>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</si>
  <si>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</si>
  <si>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</si>
  <si>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</si>
  <si>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</si>
  <si>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</si>
  <si>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</si>
  <si>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</si>
  <si>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</si>
  <si>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</si>
  <si>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</si>
  <si>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</si>
  <si>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</si>
  <si>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</si>
  <si>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</si>
  <si>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</si>
  <si>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</si>
  <si>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</si>
  <si>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</si>
  <si>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</si>
  <si>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</si>
  <si>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</si>
  <si>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</si>
  <si>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</si>
  <si>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</si>
  <si>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</si>
  <si>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</si>
  <si>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</si>
  <si>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</si>
  <si>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</si>
  <si>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</si>
  <si>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</si>
  <si>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</si>
  <si>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</si>
  <si>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</si>
  <si>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</si>
  <si>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</si>
  <si>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</si>
  <si>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</si>
  <si>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</si>
  <si>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</si>
  <si>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</si>
  <si>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</si>
  <si>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</si>
  <si>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</si>
  <si>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</si>
  <si>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</si>
  <si>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</si>
  <si>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</si>
  <si>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</si>
  <si>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</si>
  <si>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</si>
  <si>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</si>
  <si>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</si>
  <si>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</si>
  <si>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</si>
  <si>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</si>
  <si>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</si>
  <si>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</si>
  <si>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</si>
  <si>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</si>
  <si>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</si>
  <si>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</si>
  <si>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</si>
  <si>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</si>
  <si>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</si>
  <si>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</si>
  <si>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</si>
  <si>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</si>
  <si>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</si>
  <si>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</si>
  <si>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</si>
  <si>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</si>
  <si>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</si>
  <si>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</si>
  <si>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</si>
  <si>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</si>
  <si>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</si>
  <si>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</si>
  <si>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</si>
  <si>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</si>
  <si>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</si>
  <si>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</si>
  <si>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</si>
  <si>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</si>
  <si>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</si>
  <si>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</si>
  <si>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</si>
  <si>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</si>
  <si>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</si>
  <si>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</si>
  <si>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</si>
  <si>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</si>
  <si>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</si>
  <si>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</si>
  <si>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</si>
  <si>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</si>
  <si>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</si>
  <si>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</si>
  <si>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</si>
  <si>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</si>
  <si>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</si>
  <si>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</si>
  <si>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</si>
  <si>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</si>
  <si>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</si>
  <si>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</si>
  <si>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</si>
  <si>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</si>
  <si>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</si>
  <si>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</si>
  <si>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</si>
  <si>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</si>
  <si>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</si>
  <si>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</si>
  <si>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</si>
  <si>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</si>
  <si>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</si>
  <si>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</si>
  <si>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</si>
  <si>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</si>
  <si>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</si>
  <si>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</si>
  <si>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</si>
  <si>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</si>
  <si>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</si>
  <si>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</si>
  <si>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</si>
  <si>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</si>
  <si>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</si>
  <si>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</si>
  <si>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</si>
  <si>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</si>
  <si>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</si>
  <si>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</si>
  <si>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</si>
  <si>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</si>
  <si>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</si>
  <si>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</si>
  <si>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</si>
  <si>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</si>
  <si>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</si>
  <si>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</si>
  <si>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</si>
  <si>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</si>
  <si>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</si>
  <si>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</si>
  <si>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</si>
  <si>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</si>
  <si>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</si>
  <si>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</si>
  <si>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</si>
  <si>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</si>
  <si>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</si>
  <si>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</si>
  <si>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</si>
  <si>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</si>
  <si>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</si>
  <si>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</si>
  <si>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</si>
  <si>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</si>
  <si>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</si>
  <si>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</si>
  <si>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</si>
  <si>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</si>
  <si>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</si>
  <si>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</si>
  <si>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</si>
  <si>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</si>
  <si>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</si>
  <si>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</si>
  <si>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</si>
  <si>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</si>
  <si>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</si>
  <si>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</si>
  <si>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</si>
  <si>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</si>
  <si>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</si>
  <si>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</si>
  <si>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</si>
  <si>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</si>
  <si>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</si>
  <si>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</si>
  <si>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</si>
  <si>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</si>
  <si>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</si>
  <si>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</si>
  <si>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</si>
  <si>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</si>
  <si>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</si>
  <si>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</si>
  <si>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</si>
  <si>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</si>
  <si>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</si>
  <si>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</si>
  <si>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</si>
  <si>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</si>
  <si>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</si>
  <si>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</si>
  <si>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</si>
  <si>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</si>
  <si>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</si>
  <si>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</si>
  <si>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</si>
  <si>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</si>
  <si>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</si>
  <si>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</si>
  <si>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</si>
  <si>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</si>
  <si>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</si>
  <si>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</si>
  <si>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</si>
  <si>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</si>
  <si>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</si>
  <si>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</si>
  <si>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</si>
  <si>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</si>
  <si>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</si>
  <si>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</si>
  <si>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</si>
  <si>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</si>
  <si>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</si>
  <si>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</si>
  <si>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</si>
  <si>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</si>
  <si>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</si>
  <si>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</si>
  <si>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</si>
  <si>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</si>
  <si>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</si>
  <si>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</si>
  <si>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</si>
  <si>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</si>
  <si>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</si>
  <si>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</si>
  <si>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</si>
  <si>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</si>
  <si>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</si>
  <si>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</si>
  <si>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</si>
  <si>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</si>
  <si>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</si>
  <si>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</si>
  <si>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</si>
  <si>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</si>
  <si>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</si>
  <si>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</si>
  <si>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</si>
  <si>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</si>
  <si>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</si>
  <si>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</si>
  <si>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</si>
  <si>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</si>
  <si>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</si>
  <si>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</si>
  <si>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</si>
  <si>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</si>
  <si>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</si>
  <si>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</si>
  <si>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</si>
  <si>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</si>
  <si>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</si>
  <si>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</si>
  <si>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</si>
  <si>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</si>
  <si>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</si>
  <si>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</si>
  <si>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</si>
  <si>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</si>
  <si>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</si>
  <si>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</si>
  <si>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</si>
  <si>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</si>
  <si>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</si>
  <si>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</si>
  <si>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</si>
  <si>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</si>
  <si>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</si>
  <si>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</si>
  <si>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</si>
  <si>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</si>
  <si>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</si>
  <si>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</si>
  <si>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</si>
  <si>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</si>
  <si>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</si>
  <si>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</si>
  <si>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</si>
  <si>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</si>
  <si>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</si>
  <si>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</si>
  <si>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</si>
  <si>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</si>
  <si>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</si>
  <si>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</si>
  <si>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</si>
  <si>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</si>
  <si>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</si>
  <si>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</si>
  <si>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</si>
  <si>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</si>
  <si>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</si>
  <si>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</si>
  <si>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</si>
  <si>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</si>
  <si>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</si>
  <si>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</si>
  <si>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</si>
  <si>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</si>
  <si>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</si>
  <si>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</si>
  <si>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</si>
  <si>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</si>
  <si>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</si>
  <si>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</si>
  <si>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</si>
  <si>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</si>
  <si>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</si>
  <si>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</si>
  <si>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</si>
  <si>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</si>
  <si>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</si>
  <si>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</si>
  <si>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</si>
  <si>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</si>
  <si>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</si>
  <si>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</si>
  <si>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</si>
  <si>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</si>
  <si>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</si>
  <si>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</si>
  <si>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</si>
  <si>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</si>
  <si>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</si>
  <si>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</si>
  <si>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</si>
  <si>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</si>
  <si>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</si>
  <si>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</si>
  <si>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</si>
  <si>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</si>
  <si>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</si>
  <si>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</si>
  <si>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</si>
  <si>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</si>
  <si>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</si>
  <si>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</si>
  <si>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</si>
  <si>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</si>
  <si>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</si>
  <si>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</si>
  <si>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</si>
  <si>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</si>
  <si>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</si>
  <si>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</si>
  <si>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</si>
  <si>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</si>
  <si>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</si>
  <si>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</si>
  <si>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</si>
  <si>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</si>
  <si>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</si>
  <si>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</si>
  <si>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</si>
  <si>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</si>
  <si>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</si>
  <si>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</si>
  <si>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</si>
  <si>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</si>
  <si>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</si>
  <si>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</si>
  <si>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</si>
  <si>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</si>
  <si>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</si>
  <si>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</si>
  <si>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</si>
  <si>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</si>
  <si>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</si>
  <si>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</si>
  <si>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</si>
  <si>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</si>
  <si>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</si>
  <si>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</si>
  <si>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</si>
  <si>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</si>
  <si>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</si>
  <si>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</si>
  <si>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</si>
  <si>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</si>
  <si>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</si>
  <si>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</si>
  <si>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</si>
  <si>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</si>
  <si>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</si>
  <si>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</si>
  <si>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</si>
  <si>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</si>
  <si>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</si>
  <si>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</si>
  <si>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</si>
  <si>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</si>
  <si>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</si>
  <si>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</si>
  <si>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</si>
  <si>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</si>
  <si>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</si>
  <si>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</si>
  <si>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</si>
  <si>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</si>
  <si>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</si>
  <si>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</si>
  <si>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</si>
  <si>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</si>
  <si>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</si>
  <si>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</si>
  <si>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</si>
  <si>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</si>
  <si>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</si>
  <si>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</si>
  <si>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</si>
  <si>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</si>
  <si>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</si>
  <si>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</si>
  <si>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</si>
  <si>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</si>
  <si>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</si>
  <si>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</si>
  <si>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</si>
  <si>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</si>
  <si>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</si>
  <si>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</si>
  <si>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</si>
  <si>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</si>
  <si>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</si>
  <si>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</si>
  <si>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</si>
  <si>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</si>
  <si>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</si>
  <si>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</si>
  <si>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</si>
  <si>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</si>
  <si>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</si>
  <si>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</si>
  <si>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</si>
  <si>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</si>
  <si>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</si>
  <si>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</si>
  <si>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</si>
  <si>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</si>
  <si>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</si>
  <si>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</si>
  <si>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</si>
  <si>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</si>
  <si>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</si>
  <si>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</si>
  <si>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</si>
  <si>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</si>
  <si>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</si>
  <si>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</si>
  <si>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</si>
  <si>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</si>
  <si>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</si>
  <si>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</si>
  <si>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</si>
  <si>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</si>
  <si>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</si>
  <si>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</si>
  <si>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</si>
  <si>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</si>
  <si>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</si>
  <si>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</si>
  <si>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</si>
  <si>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</si>
  <si>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</si>
  <si>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</si>
  <si>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</si>
  <si>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</si>
  <si>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</si>
  <si>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</si>
  <si>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</si>
  <si>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</si>
  <si>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</si>
  <si>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</si>
  <si>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</si>
  <si>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</si>
  <si>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</si>
  <si>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</si>
  <si>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</si>
  <si>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</si>
  <si>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</si>
  <si>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</si>
  <si>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</si>
  <si>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</si>
  <si>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</si>
  <si>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</si>
  <si>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</si>
  <si>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</si>
  <si>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</si>
  <si>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</si>
  <si>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</si>
  <si>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</si>
  <si>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</si>
  <si>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</si>
  <si>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</si>
  <si>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</si>
  <si>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</si>
  <si>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</si>
  <si>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</si>
  <si>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</si>
  <si>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</si>
  <si>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</si>
  <si>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</si>
  <si>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</si>
  <si>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</si>
  <si>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</si>
  <si>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</si>
  <si>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</si>
  <si>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</si>
  <si>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</si>
  <si>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</si>
  <si>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</si>
  <si>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</si>
  <si>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</si>
  <si>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</si>
  <si>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</si>
  <si>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</si>
  <si>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</si>
  <si>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</si>
  <si>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</si>
  <si>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</si>
  <si>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</si>
  <si>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</si>
  <si>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</si>
  <si>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</si>
  <si>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</si>
  <si>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</si>
  <si>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</si>
  <si>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</si>
  <si>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</si>
  <si>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</si>
  <si>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</si>
  <si>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</si>
  <si>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</si>
  <si>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</si>
  <si>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</si>
  <si>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</si>
  <si>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</si>
  <si>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</si>
  <si>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</si>
  <si>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</si>
  <si>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</si>
  <si>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</si>
  <si>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</si>
  <si>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</si>
  <si>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</si>
  <si>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</si>
  <si>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</si>
  <si>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</si>
  <si>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</si>
  <si>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</si>
  <si>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</si>
  <si>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</si>
  <si>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</si>
  <si>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</si>
  <si>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</si>
  <si>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</si>
  <si>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</si>
  <si>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</si>
  <si>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</si>
  <si>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</si>
  <si>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</si>
  <si>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</si>
  <si>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</si>
  <si>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</si>
  <si>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</si>
  <si>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</si>
  <si>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</si>
  <si>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</si>
  <si>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</si>
  <si>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</si>
  <si>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</si>
  <si>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</si>
  <si>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</si>
  <si>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</si>
  <si>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</si>
  <si>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</si>
  <si>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</si>
  <si>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</si>
  <si>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</si>
  <si>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</si>
  <si>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</si>
  <si>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</si>
  <si>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</si>
  <si>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</si>
  <si>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</si>
  <si>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</si>
  <si>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</si>
  <si>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</si>
  <si>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</si>
  <si>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</si>
  <si>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</si>
  <si>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</si>
  <si>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</si>
  <si>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</si>
  <si>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</si>
  <si>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</si>
  <si>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</si>
  <si>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</si>
  <si>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</si>
  <si>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</si>
  <si>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</si>
  <si>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</si>
  <si>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</si>
  <si>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</si>
  <si>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</si>
  <si>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</si>
  <si>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</si>
  <si>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</si>
  <si>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</si>
  <si>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</si>
  <si>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</si>
  <si>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</si>
  <si>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</si>
  <si>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</si>
  <si>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</si>
  <si>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</si>
  <si>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</si>
  <si>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</si>
  <si>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</si>
  <si>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</si>
  <si>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</si>
  <si>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</si>
  <si>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</si>
  <si>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</si>
  <si>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</si>
  <si>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</si>
  <si>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</si>
  <si>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</si>
  <si>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</si>
  <si>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</si>
  <si>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</si>
  <si>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</si>
  <si>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</si>
  <si>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</si>
  <si>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</si>
  <si>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</si>
  <si>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</si>
  <si>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</si>
  <si>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</si>
  <si>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</si>
  <si>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</si>
  <si>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</si>
  <si>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</si>
  <si>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</si>
  <si>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</si>
  <si>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</si>
  <si>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</si>
  <si>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</si>
  <si>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</si>
  <si>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</si>
  <si>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</si>
  <si>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</si>
  <si>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</si>
  <si>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</si>
  <si>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</si>
  <si>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</si>
  <si>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</si>
  <si>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</si>
  <si>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</si>
  <si>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</si>
  <si>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</si>
  <si>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</si>
  <si>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</si>
  <si>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</si>
  <si>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</si>
  <si>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</si>
  <si>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</si>
  <si>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</si>
  <si>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</si>
  <si>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</si>
  <si>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</si>
  <si>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</si>
  <si>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</si>
  <si>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</si>
  <si>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</si>
  <si>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</si>
  <si>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</si>
  <si>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</si>
  <si>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</si>
  <si>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</si>
  <si>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</si>
  <si>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</si>
  <si>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</si>
  <si>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</si>
  <si>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</si>
  <si>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</si>
  <si>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</si>
  <si>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</si>
  <si>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</si>
  <si>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</si>
  <si>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</si>
  <si>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</si>
  <si>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</si>
  <si>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</si>
  <si>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</si>
  <si>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</si>
  <si>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</si>
  <si>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</si>
  <si>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</si>
  <si>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</si>
  <si>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</si>
  <si>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</si>
  <si>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</si>
  <si>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</si>
  <si>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</si>
  <si>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</si>
  <si>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</si>
  <si>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</si>
  <si>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</si>
  <si>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</si>
  <si>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</si>
  <si>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</si>
  <si>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</si>
  <si>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</si>
  <si>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</si>
  <si>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</si>
  <si>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</si>
  <si>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</si>
  <si>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</si>
  <si>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</si>
  <si>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</si>
  <si>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</si>
  <si>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</si>
  <si>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</si>
  <si>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</si>
  <si>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</si>
  <si>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</si>
  <si>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</si>
  <si>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</si>
  <si>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</si>
  <si>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</si>
  <si>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</si>
  <si>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</si>
  <si>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</si>
  <si>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</si>
  <si>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</si>
  <si>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</si>
  <si>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</si>
  <si>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</si>
  <si>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</si>
  <si>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</si>
  <si>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</si>
  <si>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</si>
  <si>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</si>
  <si>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</si>
  <si>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</si>
  <si>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</si>
  <si>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</si>
  <si>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</si>
  <si>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</si>
  <si>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</si>
  <si>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</si>
  <si>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</si>
  <si>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</si>
  <si>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</si>
  <si>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</si>
  <si>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</si>
  <si>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</si>
  <si>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</si>
  <si>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</si>
  <si>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</si>
  <si>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</si>
  <si>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</si>
  <si>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</si>
  <si>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</si>
  <si>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</si>
  <si>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</si>
  <si>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</si>
  <si>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</si>
  <si>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</si>
  <si>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</si>
  <si>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</si>
  <si>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</si>
  <si>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</si>
  <si>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</si>
  <si>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</si>
  <si>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</si>
  <si>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</si>
  <si>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</si>
  <si>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</si>
  <si>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</si>
  <si>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</si>
  <si>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</si>
  <si>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</si>
  <si>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</si>
  <si>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</si>
  <si>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</si>
  <si>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</si>
  <si>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</si>
  <si>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</si>
  <si>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</si>
  <si>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</si>
  <si>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</si>
  <si>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</si>
  <si>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</si>
  <si>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</si>
  <si>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</si>
  <si>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</si>
  <si>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</si>
  <si>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</si>
  <si>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</si>
  <si>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</si>
  <si>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</si>
  <si>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</si>
  <si>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</si>
  <si>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</si>
  <si>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</si>
  <si>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</si>
  <si>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</si>
  <si>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</si>
  <si>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</si>
  <si>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</si>
  <si>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</si>
  <si>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</si>
  <si>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</si>
  <si>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</si>
  <si>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</si>
  <si>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</si>
  <si>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</si>
  <si>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</si>
  <si>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</si>
  <si>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</si>
  <si>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</si>
  <si>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</si>
  <si>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</si>
  <si>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</si>
  <si>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</si>
  <si>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</si>
  <si>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</si>
  <si>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</si>
  <si>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</si>
  <si>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</si>
  <si>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</si>
  <si>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</si>
  <si>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</si>
  <si>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</si>
  <si>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</si>
  <si>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</si>
  <si>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</si>
  <si>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</si>
  <si>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</si>
  <si>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</si>
  <si>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</si>
  <si>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</si>
  <si>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</si>
  <si>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</si>
  <si>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</si>
  <si>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</si>
  <si>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</si>
  <si>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</si>
  <si>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</si>
  <si>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</si>
  <si>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</si>
  <si>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</si>
  <si>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</si>
  <si>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</si>
  <si>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</si>
  <si>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</si>
  <si>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</si>
  <si>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</si>
  <si>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</si>
  <si>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</si>
  <si>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</si>
  <si>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</si>
  <si>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</si>
  <si>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</si>
  <si>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</si>
  <si>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</si>
  <si>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</si>
  <si>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</si>
  <si>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</si>
  <si>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</si>
  <si>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</si>
  <si>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</si>
  <si>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</si>
  <si>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</si>
  <si>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</si>
  <si>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</si>
  <si>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</si>
  <si>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</si>
  <si>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</si>
  <si>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</si>
  <si>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</si>
  <si>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</si>
  <si>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</si>
  <si>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</si>
  <si>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</si>
  <si>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</si>
  <si>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</si>
  <si>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</si>
  <si>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</si>
  <si>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</si>
  <si>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</si>
  <si>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</si>
  <si>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</si>
  <si>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</si>
  <si>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</si>
  <si>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</si>
  <si>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</si>
  <si>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</si>
  <si>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</si>
  <si>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</si>
  <si>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</si>
  <si>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</si>
  <si>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</si>
  <si>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</si>
  <si>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</si>
  <si>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</si>
  <si>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</si>
  <si>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</si>
  <si>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</si>
  <si>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</si>
  <si>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</si>
  <si>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</si>
  <si>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</si>
  <si>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</si>
  <si>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</si>
  <si>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</si>
  <si>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</si>
  <si>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</si>
  <si>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</si>
  <si>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</si>
  <si>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</si>
  <si>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</si>
  <si>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</si>
  <si>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</si>
  <si>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</si>
  <si>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</si>
  <si>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</si>
  <si>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</si>
  <si>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</si>
  <si>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</si>
  <si>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</si>
  <si>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</si>
  <si>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</si>
  <si>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</si>
  <si>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</si>
  <si>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</si>
  <si>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</si>
  <si>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</si>
  <si>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</si>
  <si>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</si>
  <si>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</si>
  <si>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</si>
  <si>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</si>
  <si>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</si>
  <si>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</si>
  <si>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</si>
  <si>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</si>
  <si>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</si>
  <si>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</si>
  <si>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</si>
  <si>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</si>
  <si>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</si>
  <si>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</si>
  <si>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</si>
  <si>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</si>
  <si>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</si>
  <si>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</si>
  <si>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</si>
  <si>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</si>
  <si>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</si>
  <si>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</si>
  <si>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</si>
  <si>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</si>
  <si>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</si>
  <si>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</si>
  <si>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</si>
  <si>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</si>
  <si>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</si>
  <si>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</si>
  <si>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</si>
  <si>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</si>
  <si>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</si>
  <si>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</si>
  <si>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</si>
  <si>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</si>
  <si>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</si>
  <si>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</si>
  <si>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</si>
  <si>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</si>
  <si>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</si>
  <si>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</si>
  <si>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</si>
  <si>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</si>
  <si>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</si>
  <si>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</si>
  <si>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</si>
  <si>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</si>
  <si>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</si>
  <si>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</si>
  <si>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</si>
  <si>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</si>
  <si>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</si>
  <si>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</si>
  <si>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</si>
  <si>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</si>
  <si>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</si>
  <si>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</si>
  <si>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</si>
  <si>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</si>
  <si>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</si>
  <si>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</si>
  <si>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</si>
  <si>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</si>
  <si>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</si>
  <si>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</si>
  <si>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</si>
  <si>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</si>
  <si>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</si>
  <si>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</si>
  <si>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</si>
  <si>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</si>
  <si>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</si>
  <si>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</si>
  <si>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</si>
  <si>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</si>
  <si>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</si>
  <si>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</si>
  <si>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</si>
  <si>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</si>
  <si>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</si>
  <si>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</si>
  <si>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</si>
  <si>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</si>
  <si>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</si>
  <si>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</si>
  <si>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</si>
  <si>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</si>
  <si>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</si>
  <si>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</si>
  <si>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</si>
  <si>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</si>
  <si>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</si>
  <si>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</si>
  <si>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</si>
  <si>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</si>
  <si>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</si>
  <si>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</si>
  <si>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</si>
  <si>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</si>
  <si>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</si>
  <si>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</si>
  <si>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</si>
  <si>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</si>
  <si>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</si>
  <si>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</si>
  <si>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</si>
  <si>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</si>
  <si>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</si>
  <si>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</si>
  <si>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</si>
  <si>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</si>
  <si>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</si>
  <si>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</si>
  <si>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</si>
  <si>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</si>
  <si>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</si>
  <si>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</si>
  <si>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</si>
  <si>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</si>
  <si>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</si>
  <si>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</si>
  <si>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</si>
  <si>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</si>
  <si>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</si>
  <si>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</si>
  <si>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</si>
  <si>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</si>
  <si>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</si>
  <si>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</si>
  <si>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</si>
  <si>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</si>
  <si>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</si>
  <si>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</si>
  <si>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</si>
  <si>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</si>
  <si>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</si>
  <si>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</si>
  <si>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</si>
  <si>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</si>
  <si>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</si>
  <si>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</si>
  <si>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</si>
  <si>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</si>
  <si>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</si>
  <si>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</si>
  <si>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</si>
  <si>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</si>
  <si>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</si>
  <si>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</si>
  <si>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</si>
  <si>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</si>
  <si>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</si>
  <si>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</si>
  <si>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</si>
  <si>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</si>
  <si>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</si>
  <si>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</si>
  <si>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</si>
  <si>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</si>
  <si>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</si>
  <si>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</si>
  <si>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</si>
  <si>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</si>
  <si>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</si>
  <si>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</si>
  <si>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</si>
  <si>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</si>
  <si>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</si>
  <si>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</si>
  <si>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</si>
  <si>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</si>
  <si>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</si>
  <si>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</si>
  <si>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</si>
  <si>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</si>
  <si>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</si>
  <si>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</si>
  <si>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</si>
  <si>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</si>
  <si>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</si>
  <si>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</si>
  <si>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</si>
  <si>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</si>
  <si>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</si>
  <si>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</si>
  <si>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</si>
  <si>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</si>
  <si>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</si>
  <si>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</si>
  <si>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</si>
  <si>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</si>
  <si>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</si>
  <si>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</si>
  <si>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</si>
  <si>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</si>
  <si>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</si>
  <si>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</si>
  <si>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</si>
  <si>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</si>
  <si>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</si>
  <si>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</si>
  <si>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</si>
  <si>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</si>
  <si>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</si>
  <si>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</si>
  <si>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</si>
  <si>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</si>
  <si>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</si>
  <si>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</si>
  <si>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</si>
  <si>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</si>
  <si>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</si>
  <si>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</si>
  <si>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</si>
  <si>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</si>
  <si>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</si>
  <si>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</si>
  <si>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</si>
  <si>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</si>
  <si>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</si>
  <si>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</si>
  <si>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</si>
  <si>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</si>
  <si>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</si>
  <si>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</si>
  <si>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</si>
  <si>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</si>
  <si>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</si>
  <si>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</si>
  <si>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</si>
  <si>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</si>
  <si>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</si>
  <si>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</si>
  <si>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</si>
  <si>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</si>
  <si>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</si>
  <si>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</si>
  <si>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</si>
  <si>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</si>
  <si>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</si>
  <si>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</si>
  <si>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</si>
  <si>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</si>
  <si>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</si>
  <si>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</si>
  <si>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</si>
  <si>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</si>
  <si>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</si>
  <si>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</si>
  <si>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</si>
  <si>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</si>
  <si>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</si>
  <si>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</si>
  <si>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</si>
  <si>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</si>
  <si>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</si>
  <si>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</si>
  <si>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</si>
  <si>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</si>
  <si>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</si>
  <si>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</si>
  <si>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</si>
  <si>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</si>
  <si>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</si>
  <si>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</si>
  <si>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</si>
  <si>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</si>
  <si>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</si>
  <si>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</si>
  <si>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</si>
  <si>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</si>
  <si>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</si>
  <si>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</si>
  <si>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</si>
  <si>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</si>
  <si>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</si>
  <si>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</si>
  <si>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</si>
  <si>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</si>
  <si>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</si>
  <si>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</si>
  <si>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</si>
  <si>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</si>
  <si>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</si>
  <si>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</si>
  <si>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</si>
  <si>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</si>
  <si>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</si>
  <si>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</si>
  <si>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</si>
  <si>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</si>
  <si>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</si>
  <si>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</si>
  <si>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</si>
  <si>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</si>
  <si>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</si>
  <si>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</si>
  <si>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</si>
  <si>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</si>
  <si>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</si>
  <si>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</si>
  <si>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</si>
  <si>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</si>
  <si>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</si>
  <si>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</si>
  <si>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</si>
  <si>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</si>
  <si>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</si>
  <si>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</si>
  <si>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</si>
  <si>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</si>
  <si>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</si>
  <si>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</si>
  <si>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</si>
  <si>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</si>
  <si>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</si>
  <si>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</si>
  <si>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</si>
  <si>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</si>
  <si>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</si>
  <si>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</si>
  <si>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</si>
  <si>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</si>
  <si>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</si>
  <si>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</si>
  <si>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</si>
  <si>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</si>
  <si>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</si>
  <si>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</si>
  <si>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</si>
  <si>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</si>
  <si>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</si>
  <si>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</si>
  <si>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</si>
  <si>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</si>
  <si>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</si>
  <si>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</si>
  <si>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</si>
  <si>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</si>
  <si>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</si>
  <si>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</si>
  <si>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</si>
  <si>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</si>
  <si>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</si>
  <si>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</si>
  <si>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</si>
  <si>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</si>
  <si>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</si>
  <si>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</si>
  <si>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</si>
  <si>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</si>
  <si>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</si>
  <si>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</si>
  <si>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</si>
  <si>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</si>
  <si>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</si>
  <si>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</si>
  <si>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</si>
  <si>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</si>
  <si>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</si>
  <si>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</si>
  <si>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</si>
  <si>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</si>
  <si>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</si>
  <si>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</si>
  <si>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</si>
  <si>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</si>
  <si>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</si>
  <si>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</si>
  <si>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</si>
  <si>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</si>
  <si>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</si>
  <si>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</si>
  <si>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</si>
  <si>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</si>
  <si>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</si>
  <si>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</si>
  <si>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</si>
  <si>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</si>
  <si>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</si>
  <si>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</si>
  <si>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</si>
  <si>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</si>
  <si>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</si>
  <si>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</si>
  <si>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</si>
  <si>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</si>
  <si>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</si>
  <si>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</si>
  <si>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</si>
  <si>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</si>
  <si>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</si>
  <si>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</si>
  <si>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</si>
  <si>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</si>
  <si>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</si>
  <si>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</si>
  <si>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</si>
  <si>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</si>
  <si>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</si>
  <si>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</si>
  <si>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</si>
  <si>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</si>
  <si>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</si>
  <si>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</si>
  <si>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</si>
  <si>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</si>
  <si>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</si>
  <si>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</si>
  <si>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</si>
  <si>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</si>
  <si>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</si>
  <si>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</si>
  <si>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</si>
  <si>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</si>
  <si>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</si>
  <si>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</si>
  <si>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</si>
  <si>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</si>
  <si>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</si>
  <si>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</si>
  <si>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</si>
  <si>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</si>
  <si>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</si>
  <si>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</si>
  <si>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</si>
  <si>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</si>
  <si>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</si>
  <si>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</si>
  <si>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</si>
  <si>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</si>
  <si>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</si>
  <si>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</si>
  <si>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</si>
  <si>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</si>
  <si>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</si>
  <si>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</si>
  <si>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</si>
  <si>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</si>
  <si>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</si>
  <si>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</si>
  <si>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</si>
  <si>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</si>
  <si>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</si>
  <si>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</si>
  <si>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</si>
  <si>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</si>
  <si>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</si>
  <si>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</si>
  <si>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</si>
  <si>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</si>
  <si>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</si>
  <si>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</si>
  <si>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</si>
  <si>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</si>
  <si>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</si>
  <si>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</si>
  <si>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</si>
  <si>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</si>
  <si>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</si>
  <si>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</si>
  <si>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</si>
  <si>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</si>
  <si>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</si>
  <si>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</si>
  <si>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</si>
  <si>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</si>
  <si>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</si>
  <si>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</si>
  <si>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</si>
  <si>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</si>
  <si>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</si>
  <si>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</si>
  <si>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</si>
  <si>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</si>
  <si>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</si>
  <si>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</si>
  <si>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</si>
  <si>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</si>
  <si>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</si>
  <si>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</si>
  <si>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</si>
  <si>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</si>
  <si>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</si>
  <si>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</si>
  <si>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</si>
  <si>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</si>
  <si>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</si>
  <si>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</si>
  <si>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</si>
  <si>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</si>
  <si>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</si>
  <si>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</si>
  <si>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</si>
  <si>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</si>
  <si>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</si>
  <si>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</si>
  <si>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</si>
  <si>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</si>
  <si>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</si>
  <si>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</si>
  <si>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</si>
  <si>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</si>
  <si>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</si>
  <si>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</si>
  <si>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</si>
  <si>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</si>
  <si>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</si>
  <si>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</si>
  <si>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</si>
  <si>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</si>
  <si>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</si>
  <si>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</si>
  <si>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</si>
  <si>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</si>
  <si>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</si>
  <si>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</si>
  <si>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</si>
  <si>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</si>
  <si>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</si>
  <si>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</si>
  <si>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</si>
  <si>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</si>
  <si>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</si>
  <si>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</si>
  <si>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</si>
  <si>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</si>
  <si>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</si>
  <si>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</si>
  <si>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</si>
  <si>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</si>
  <si>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</si>
  <si>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</si>
  <si>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</si>
  <si>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</si>
  <si>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</si>
  <si>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</si>
  <si>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</si>
  <si>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</si>
  <si>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</si>
  <si>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</si>
  <si>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</si>
  <si>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</si>
  <si>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</si>
  <si>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</si>
  <si>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</si>
  <si>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</si>
  <si>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</si>
  <si>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</si>
  <si>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</si>
  <si>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</si>
  <si>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</si>
  <si>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</si>
  <si>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</si>
  <si>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</si>
  <si>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</si>
  <si>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</si>
  <si>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</si>
  <si>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</si>
  <si>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</si>
  <si>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</si>
  <si>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</si>
  <si>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</si>
  <si>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</si>
  <si>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</si>
  <si>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</si>
  <si>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</si>
  <si>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</si>
  <si>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</si>
  <si>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</si>
  <si>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</si>
  <si>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</si>
  <si>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</si>
  <si>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</si>
  <si>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</si>
  <si>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</si>
  <si>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</si>
  <si>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</si>
  <si>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</si>
  <si>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</si>
  <si>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</si>
  <si>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</si>
  <si>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</si>
  <si>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</si>
  <si>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</si>
  <si>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</si>
  <si>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</si>
  <si>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</si>
  <si>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</si>
  <si>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</si>
  <si>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</si>
  <si>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</si>
  <si>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</si>
  <si>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</si>
  <si>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</si>
  <si>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</si>
  <si>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</si>
  <si>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</si>
  <si>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</si>
  <si>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</si>
  <si>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</si>
  <si>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</si>
  <si>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</si>
  <si>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</si>
  <si>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</si>
  <si>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</si>
  <si>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</si>
  <si>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</si>
  <si>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</si>
  <si>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</si>
  <si>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</si>
  <si>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</si>
  <si>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</si>
  <si>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</si>
  <si>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</si>
  <si>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</si>
  <si>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</si>
  <si>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</si>
  <si>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</si>
  <si>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</si>
  <si>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</si>
  <si>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</si>
  <si>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</si>
  <si>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</si>
  <si>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</si>
  <si>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</si>
  <si>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</si>
  <si>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</si>
  <si>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</si>
  <si>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</si>
  <si>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</si>
  <si>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</si>
  <si>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</si>
  <si>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</si>
  <si>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</si>
  <si>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</si>
  <si>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</si>
  <si>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</si>
  <si>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</si>
  <si>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</si>
  <si>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</si>
  <si>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</si>
  <si>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</si>
  <si>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</si>
  <si>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</si>
  <si>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</si>
  <si>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</si>
  <si>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</si>
  <si>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</si>
  <si>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</si>
  <si>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</si>
  <si>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</si>
  <si>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</si>
  <si>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</si>
  <si>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</si>
  <si>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</si>
  <si>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</si>
  <si>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</si>
  <si>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</si>
  <si>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</si>
  <si>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</si>
  <si>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</si>
  <si>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</si>
  <si>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</si>
  <si>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</si>
  <si>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</si>
  <si>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</si>
  <si>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</si>
  <si>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</si>
  <si>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</si>
  <si>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</si>
  <si>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</si>
  <si>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</si>
  <si>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</si>
  <si>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</si>
  <si>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</si>
  <si>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</si>
  <si>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</si>
  <si>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</si>
  <si>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</si>
  <si>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</si>
  <si>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</si>
  <si>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</si>
  <si>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</si>
  <si>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</si>
  <si>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</si>
  <si>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</si>
  <si>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</si>
  <si>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</si>
  <si>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</si>
  <si>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</si>
  <si>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</si>
  <si>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</si>
  <si>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</si>
  <si>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</si>
  <si>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</si>
  <si>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</si>
  <si>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</si>
  <si>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</si>
  <si>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</si>
  <si>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</si>
  <si>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</si>
  <si>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</si>
  <si>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</si>
  <si>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</si>
  <si>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</si>
  <si>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</si>
  <si>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</si>
  <si>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</si>
  <si>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</si>
  <si>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</si>
  <si>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</si>
  <si>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</si>
  <si>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</si>
  <si>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</si>
  <si>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</si>
  <si>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</si>
  <si>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</si>
  <si>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</si>
  <si>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</si>
  <si>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</si>
  <si>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</si>
  <si>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</si>
  <si>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</si>
  <si>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</si>
  <si>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</si>
  <si>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</si>
  <si>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</si>
  <si>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</si>
  <si>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</si>
  <si>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</si>
  <si>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</si>
  <si>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</si>
  <si>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</si>
  <si>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</si>
  <si>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</si>
  <si>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</si>
  <si>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</si>
  <si>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</si>
  <si>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</si>
  <si>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</si>
  <si>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</si>
  <si>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</si>
  <si>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</si>
  <si>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</si>
  <si>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</si>
  <si>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</si>
  <si>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</si>
  <si>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</si>
  <si>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</si>
  <si>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</si>
  <si>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</si>
  <si>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</si>
  <si>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</si>
  <si>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</si>
  <si>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</si>
  <si>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</si>
  <si>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</si>
  <si>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</si>
  <si>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</si>
  <si>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</si>
  <si>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</si>
  <si>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</si>
  <si>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</si>
  <si>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</si>
  <si>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</si>
  <si>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</si>
  <si>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</si>
  <si>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</si>
  <si>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</si>
  <si>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</si>
  <si>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</si>
  <si>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</si>
  <si>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</si>
  <si>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</si>
  <si>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</si>
  <si>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</si>
  <si>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</si>
  <si>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</si>
  <si>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</si>
  <si>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</si>
  <si>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</si>
  <si>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</si>
  <si>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</si>
  <si>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</si>
  <si>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</si>
  <si>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</si>
  <si>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</si>
  <si>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</si>
  <si>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</si>
  <si>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</si>
  <si>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</si>
  <si>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</si>
  <si>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</si>
  <si>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</si>
  <si>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</si>
  <si>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</si>
  <si>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</si>
  <si>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</si>
  <si>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</si>
  <si>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</si>
  <si>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</si>
  <si>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</si>
  <si>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</si>
  <si>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</si>
  <si>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</si>
  <si>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</si>
  <si>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</si>
  <si>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</si>
  <si>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</si>
  <si>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</si>
  <si>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</si>
  <si>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</si>
  <si>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</si>
  <si>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</si>
  <si>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</si>
  <si>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</si>
  <si>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</si>
  <si>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</si>
  <si>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</si>
  <si>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</si>
  <si>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</si>
  <si>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</si>
  <si>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</si>
  <si>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</si>
  <si>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</si>
  <si>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</si>
  <si>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</si>
  <si>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</si>
  <si>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</si>
  <si>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</si>
  <si>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</si>
  <si>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</si>
  <si>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</si>
  <si>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</si>
  <si>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</si>
  <si>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</si>
  <si>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</si>
  <si>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</si>
  <si>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</si>
  <si>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</si>
  <si>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</si>
  <si>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</si>
  <si>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</si>
  <si>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</si>
  <si>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</si>
  <si>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</si>
  <si>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</si>
  <si>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</si>
  <si>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</si>
  <si>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</si>
  <si>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</si>
  <si>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</si>
  <si>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</si>
  <si>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</si>
  <si>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</si>
  <si>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</si>
  <si>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</si>
  <si>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</si>
  <si>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</si>
  <si>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</si>
  <si>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</si>
  <si>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</si>
  <si>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</si>
  <si>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</si>
  <si>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</si>
  <si>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</si>
  <si>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</si>
  <si>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</si>
  <si>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</si>
  <si>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</si>
  <si>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</si>
  <si>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</si>
  <si>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</si>
  <si>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</si>
  <si>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</si>
  <si>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</si>
  <si>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</si>
  <si>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</si>
  <si>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</si>
  <si>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</si>
  <si>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</si>
  <si>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</si>
  <si>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</si>
  <si>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</si>
  <si>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</si>
  <si>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</si>
  <si>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</si>
  <si>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</si>
  <si>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</si>
  <si>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</si>
  <si>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</si>
  <si>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</si>
  <si>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</si>
  <si>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</si>
  <si>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</si>
  <si>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</si>
  <si>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</si>
  <si>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</si>
  <si>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</si>
  <si>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</si>
  <si>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</si>
  <si>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</si>
  <si>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</si>
  <si>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</si>
  <si>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</si>
  <si>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</si>
  <si>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</si>
  <si>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</si>
  <si>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</si>
  <si>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</si>
  <si>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</si>
  <si>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</si>
  <si>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</si>
  <si>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</si>
  <si>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</si>
  <si>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</si>
  <si>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</si>
  <si>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</si>
  <si>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</si>
  <si>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</si>
  <si>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</si>
  <si>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</si>
  <si>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</si>
  <si>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</si>
  <si>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</si>
  <si>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</si>
  <si>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</si>
  <si>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</si>
  <si>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</si>
  <si>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</si>
  <si>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</si>
  <si>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</si>
  <si>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</si>
  <si>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</si>
  <si>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</si>
  <si>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</si>
  <si>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</si>
  <si>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</si>
  <si>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</si>
  <si>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</si>
  <si>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</si>
  <si>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</si>
  <si>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</si>
  <si>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</si>
  <si>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</si>
  <si>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</si>
  <si>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</si>
  <si>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</si>
  <si>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</si>
  <si>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</si>
  <si>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</si>
  <si>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</si>
  <si>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</si>
  <si>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</si>
  <si>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</si>
  <si>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</si>
  <si>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</si>
  <si>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</si>
  <si>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</si>
  <si>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</si>
  <si>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</si>
  <si>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</si>
  <si>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</si>
  <si>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</si>
  <si>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</si>
  <si>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</si>
  <si>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</si>
  <si>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</si>
  <si>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</si>
  <si>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</si>
  <si>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</si>
  <si>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</si>
  <si>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</si>
  <si>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</si>
  <si>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</si>
  <si>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</si>
  <si>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</si>
  <si>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</si>
  <si>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</si>
  <si>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</si>
  <si>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</si>
  <si>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</si>
  <si>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</si>
  <si>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</si>
  <si>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</si>
  <si>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</si>
  <si>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</si>
  <si>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</si>
  <si>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</si>
  <si>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</si>
  <si>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</si>
  <si>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</si>
  <si>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</si>
  <si>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</si>
  <si>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</si>
  <si>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</si>
  <si>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</si>
  <si>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</si>
  <si>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</si>
  <si>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</si>
  <si>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</si>
  <si>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</si>
  <si>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</si>
  <si>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</si>
  <si>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</si>
  <si>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</si>
  <si>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</si>
  <si>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</si>
  <si>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</si>
  <si>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</si>
  <si>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</si>
  <si>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</si>
  <si>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</si>
  <si>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</si>
  <si>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</si>
  <si>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</si>
  <si>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</si>
  <si>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</si>
  <si>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</si>
  <si>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</si>
  <si>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</si>
  <si>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</si>
  <si>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</si>
  <si>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</si>
  <si>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</si>
  <si>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</si>
  <si>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</si>
  <si>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</si>
  <si>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</si>
  <si>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</si>
  <si>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</si>
  <si>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</si>
  <si>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</si>
  <si>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</si>
  <si>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</si>
  <si>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</si>
  <si>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</si>
  <si>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</si>
  <si>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</si>
  <si>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</si>
  <si>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</si>
  <si>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</si>
  <si>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</si>
  <si>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</si>
  <si>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</si>
  <si>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</si>
  <si>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</si>
  <si>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</si>
  <si>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</si>
  <si>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</si>
  <si>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</si>
  <si>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</si>
  <si>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</si>
  <si>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</si>
  <si>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</si>
  <si>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</si>
  <si>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</si>
  <si>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</si>
  <si>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</si>
  <si>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</si>
  <si>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</si>
  <si>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</si>
  <si>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</si>
  <si>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</si>
  <si>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</si>
  <si>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</si>
  <si>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</si>
  <si>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</si>
  <si>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</si>
  <si>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</si>
  <si>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</si>
  <si>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</si>
  <si>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</si>
  <si>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</si>
  <si>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</si>
  <si>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</si>
  <si>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</si>
  <si>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</si>
  <si>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</si>
  <si>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</si>
  <si>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</si>
  <si>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</si>
  <si>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</si>
  <si>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</si>
  <si>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</si>
  <si>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</si>
  <si>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</si>
  <si>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</si>
  <si>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</si>
  <si>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</si>
  <si>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</si>
  <si>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</si>
  <si>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</si>
  <si>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</si>
  <si>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</si>
  <si>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</si>
  <si>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</si>
  <si>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</si>
  <si>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</si>
  <si>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</si>
  <si>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</si>
  <si>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</si>
  <si>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</si>
  <si>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</si>
  <si>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</si>
  <si>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</si>
  <si>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</si>
  <si>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</si>
  <si>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</si>
  <si>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</si>
  <si>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</si>
  <si>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</si>
  <si>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</si>
  <si>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</si>
  <si>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</si>
  <si>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</si>
  <si>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</si>
  <si>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</si>
  <si>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</si>
  <si>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</si>
  <si>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</si>
  <si>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</si>
  <si>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</si>
  <si>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</si>
  <si>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</si>
  <si>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</si>
  <si>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</si>
  <si>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</si>
  <si>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</si>
  <si>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</si>
  <si>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</si>
  <si>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</si>
  <si>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</si>
  <si>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</si>
  <si>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</si>
  <si>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</si>
  <si>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</si>
  <si>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</si>
  <si>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</si>
  <si>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</si>
  <si>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</si>
  <si>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</si>
  <si>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</si>
  <si>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</si>
  <si>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</si>
  <si>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</si>
  <si>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</si>
  <si>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</si>
  <si>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</si>
  <si>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</si>
  <si>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</si>
  <si>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</si>
  <si>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</si>
  <si>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</si>
  <si>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</si>
  <si>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</si>
  <si>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</si>
  <si>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</si>
  <si>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</si>
  <si>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</si>
  <si>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</si>
  <si>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</si>
  <si>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</si>
  <si>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</si>
  <si>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</si>
  <si>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</si>
  <si>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</si>
  <si>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</si>
  <si>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</si>
  <si>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</si>
  <si>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</si>
  <si>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</si>
  <si>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</si>
  <si>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</si>
  <si>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</si>
  <si>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</si>
  <si>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</si>
  <si>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</si>
  <si>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</si>
  <si>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</si>
  <si>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</si>
  <si>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</si>
  <si>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</si>
  <si>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</si>
  <si>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</si>
  <si>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</si>
  <si>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</si>
  <si>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</si>
  <si>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</si>
  <si>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</si>
  <si>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</si>
  <si>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</si>
  <si>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</si>
  <si>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</si>
  <si>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</si>
  <si>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</si>
  <si>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</si>
  <si>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</si>
  <si>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</si>
  <si>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</si>
  <si>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</si>
  <si>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</si>
  <si>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</si>
  <si>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</si>
  <si>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</si>
  <si>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</si>
  <si>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</si>
  <si>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</si>
  <si>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</si>
  <si>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</si>
  <si>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</si>
  <si>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</si>
  <si>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</si>
  <si>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</si>
  <si>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</si>
  <si>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</si>
  <si>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</si>
  <si>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</si>
  <si>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</si>
  <si>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</si>
  <si>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</si>
  <si>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</si>
  <si>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</si>
  <si>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</si>
  <si>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</si>
  <si>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</si>
  <si>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</si>
  <si>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</si>
  <si>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</si>
  <si>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</si>
  <si>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</si>
  <si>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</si>
  <si>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</si>
  <si>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</si>
  <si>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</si>
  <si>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</si>
  <si>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</si>
  <si>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</si>
  <si>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</si>
  <si>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</si>
  <si>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</si>
  <si>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</si>
  <si>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</si>
  <si>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</si>
  <si>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</si>
  <si>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</si>
  <si>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</si>
  <si>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</si>
  <si>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</si>
  <si>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</si>
  <si>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</si>
  <si>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</si>
  <si>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</si>
  <si>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</si>
  <si>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</si>
  <si>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</si>
  <si>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</si>
  <si>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</si>
  <si>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</si>
  <si>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</si>
  <si>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</si>
  <si>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</si>
  <si>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</si>
  <si>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</si>
  <si>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</si>
  <si>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</si>
  <si>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</si>
  <si>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</si>
  <si>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</si>
  <si>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</si>
  <si>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</si>
  <si>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</si>
  <si>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</si>
  <si>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</si>
  <si>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</si>
  <si>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</si>
  <si>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</si>
  <si>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</si>
  <si>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</si>
  <si>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</si>
  <si>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</si>
  <si>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</si>
  <si>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</si>
  <si>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</si>
  <si>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</si>
  <si>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</si>
  <si>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</si>
  <si>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</si>
  <si>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</si>
  <si>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</si>
  <si>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</si>
  <si>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</si>
  <si>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</si>
  <si>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</si>
  <si>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</si>
  <si>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</si>
  <si>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</si>
  <si>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</si>
  <si>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</si>
  <si>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</si>
  <si>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</si>
  <si>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</si>
  <si>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</si>
  <si>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</si>
  <si>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</si>
  <si>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</si>
  <si>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</si>
  <si>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</si>
  <si>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</si>
  <si>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</si>
  <si>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</si>
  <si>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</si>
  <si>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</si>
  <si>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</si>
  <si>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</si>
  <si>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</si>
  <si>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</si>
  <si>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</si>
  <si>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</si>
  <si>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</si>
  <si>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</si>
  <si>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</si>
  <si>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</si>
  <si>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</si>
  <si>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</si>
  <si>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</si>
  <si>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</si>
  <si>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</si>
  <si>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</si>
  <si>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</si>
  <si>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</si>
  <si>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</si>
  <si>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</si>
  <si>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</si>
  <si>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</si>
  <si>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</si>
  <si>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</si>
  <si>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</si>
  <si>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</si>
  <si>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</si>
  <si>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</si>
  <si>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</si>
  <si>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</si>
  <si>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</si>
  <si>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</si>
  <si>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</si>
  <si>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</si>
  <si>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</si>
  <si>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</si>
  <si>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</si>
  <si>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</si>
  <si>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</si>
  <si>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</si>
  <si>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</si>
  <si>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</si>
  <si>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</si>
  <si>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</si>
  <si>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</si>
  <si>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</si>
  <si>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</si>
  <si>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</si>
  <si>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</si>
  <si>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</si>
  <si>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</si>
  <si>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</si>
  <si>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</si>
  <si>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</si>
  <si>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</si>
  <si>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</si>
  <si>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</si>
  <si>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</si>
  <si>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</si>
  <si>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</si>
  <si>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</si>
  <si>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</si>
  <si>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</si>
  <si>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</si>
  <si>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</si>
  <si>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</si>
  <si>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</si>
  <si>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</si>
  <si>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</si>
  <si>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</si>
  <si>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</si>
  <si>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</si>
  <si>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</si>
  <si>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</si>
  <si>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</si>
  <si>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</si>
  <si>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</si>
  <si>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</si>
  <si>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</si>
  <si>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</si>
  <si>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</si>
  <si>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</si>
  <si>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</si>
  <si>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</si>
  <si>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</si>
  <si>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</si>
  <si>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</si>
  <si>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</si>
  <si>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</si>
  <si>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</si>
  <si>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</si>
  <si>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</si>
  <si>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</si>
  <si>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</si>
  <si>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</si>
  <si>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</si>
  <si>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</si>
  <si>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</si>
  <si>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</si>
  <si>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</si>
  <si>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</si>
  <si>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</si>
  <si>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</si>
  <si>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</si>
  <si>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</si>
  <si>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</si>
  <si>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</si>
  <si>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</si>
  <si>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</si>
  <si>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</si>
  <si>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</si>
  <si>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</si>
  <si>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</si>
  <si>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</si>
  <si>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</si>
  <si>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</si>
  <si>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</si>
  <si>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</si>
  <si>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</si>
  <si>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</si>
  <si>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</si>
  <si>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</si>
  <si>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</si>
  <si>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</si>
  <si>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</si>
  <si>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</si>
  <si>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</si>
  <si>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</si>
  <si>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</si>
  <si>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</si>
  <si>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</si>
  <si>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</si>
  <si>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</si>
  <si>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</si>
  <si>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</si>
  <si>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</si>
  <si>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</si>
  <si>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</si>
  <si>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</si>
  <si>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</si>
  <si>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</si>
  <si>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</si>
  <si>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</si>
  <si>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</si>
  <si>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</si>
  <si>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</si>
  <si>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</si>
  <si>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</si>
  <si>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</si>
  <si>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</si>
  <si>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</si>
  <si>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</si>
  <si>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</si>
  <si>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</si>
  <si>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</si>
  <si>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</si>
  <si>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</si>
  <si>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</si>
  <si>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</si>
  <si>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</si>
  <si>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</si>
  <si>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</si>
  <si>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</si>
  <si>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</si>
  <si>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</si>
  <si>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</si>
  <si>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</si>
  <si>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</si>
  <si>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</si>
  <si>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</si>
  <si>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</si>
  <si>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</si>
  <si>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</si>
  <si>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</si>
  <si>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</si>
  <si>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</si>
  <si>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</si>
  <si>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</si>
  <si>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</si>
  <si>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</si>
  <si>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</si>
  <si>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</si>
  <si>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</si>
  <si>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</si>
  <si>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</si>
  <si>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</si>
  <si>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</si>
  <si>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</si>
  <si>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</si>
  <si>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</si>
  <si>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</si>
  <si>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</si>
  <si>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</si>
  <si>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</si>
  <si>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</si>
  <si>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</si>
  <si>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</si>
  <si>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</si>
  <si>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</si>
  <si>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</si>
  <si>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</si>
  <si>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</si>
  <si>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</si>
  <si>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</si>
  <si>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</si>
  <si>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</si>
  <si>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</si>
  <si>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</si>
  <si>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</si>
  <si>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</si>
  <si>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</si>
  <si>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</si>
  <si>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</si>
  <si>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</si>
  <si>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</si>
  <si>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</si>
  <si>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</si>
  <si>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</si>
  <si>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</si>
  <si>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</si>
  <si>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</si>
  <si>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</si>
  <si>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</si>
  <si>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</si>
  <si>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</si>
  <si>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</si>
  <si>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</si>
  <si>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</si>
  <si>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</si>
  <si>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</si>
  <si>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</si>
  <si>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</si>
  <si>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</si>
  <si>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</si>
  <si>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</si>
  <si>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</si>
  <si>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</si>
  <si>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</si>
  <si>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</si>
  <si>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</si>
  <si>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</si>
  <si>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</si>
  <si>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</si>
  <si>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</si>
  <si>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</si>
  <si>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</si>
  <si>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</si>
  <si>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</si>
  <si>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</si>
  <si>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</si>
  <si>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</si>
  <si>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</si>
  <si>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</si>
  <si>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</si>
  <si>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</si>
  <si>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</si>
  <si>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</si>
  <si>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</si>
  <si>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</si>
  <si>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</si>
  <si>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</si>
  <si>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</si>
  <si>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</si>
  <si>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</si>
  <si>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</si>
  <si>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</si>
  <si>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</si>
  <si>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</si>
  <si>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</si>
  <si>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</si>
  <si>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</si>
  <si>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</si>
  <si>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</si>
  <si>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</si>
  <si>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</si>
  <si>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</si>
  <si>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</si>
  <si>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</si>
  <si>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</si>
  <si>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</si>
  <si>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</si>
  <si>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</si>
  <si>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</si>
  <si>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</si>
  <si>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</si>
  <si>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</si>
  <si>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</si>
  <si>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</si>
  <si>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</si>
  <si>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</si>
  <si>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</si>
  <si>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</si>
  <si>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</si>
  <si>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</si>
  <si>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</si>
  <si>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</si>
  <si>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</si>
  <si>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</si>
  <si>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</si>
  <si>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</si>
  <si>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</si>
  <si>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</si>
  <si>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</si>
  <si>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</si>
  <si>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</si>
  <si>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</si>
  <si>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</si>
  <si>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</si>
  <si>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</si>
  <si>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</si>
  <si>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</si>
  <si>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</si>
  <si>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</si>
  <si>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</si>
  <si>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</si>
  <si>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</si>
  <si>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</si>
  <si>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</si>
  <si>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</si>
  <si>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</si>
  <si>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</si>
  <si>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</si>
  <si>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</si>
  <si>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</si>
  <si>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</si>
  <si>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</si>
  <si>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</si>
  <si>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</si>
  <si>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</si>
  <si>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</si>
  <si>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</si>
  <si>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</si>
  <si>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</si>
  <si>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</si>
  <si>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</si>
  <si>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</si>
  <si>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</si>
  <si>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</si>
  <si>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</si>
  <si>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</si>
  <si>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</si>
  <si>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</si>
  <si>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</si>
  <si>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</si>
  <si>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</si>
  <si>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</si>
  <si>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</si>
  <si>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</si>
  <si>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</si>
  <si>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</si>
  <si>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</si>
  <si>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</si>
  <si>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</si>
  <si>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</si>
  <si>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</si>
  <si>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</si>
  <si>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</si>
  <si>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</si>
  <si>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</si>
  <si>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</si>
  <si>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</si>
  <si>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</si>
  <si>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</si>
  <si>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</si>
  <si>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</si>
  <si>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</si>
  <si>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</si>
  <si>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</si>
  <si>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</si>
  <si>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</si>
  <si>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</si>
  <si>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</si>
  <si>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</si>
  <si>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</si>
  <si>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</si>
  <si>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</si>
  <si>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</si>
  <si>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</si>
  <si>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</si>
  <si>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</si>
  <si>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</si>
  <si>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</si>
  <si>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</si>
  <si>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</si>
  <si>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</si>
  <si>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</si>
  <si>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</si>
  <si>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</si>
  <si>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</si>
  <si>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</si>
  <si>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</si>
  <si>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</si>
  <si>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</si>
  <si>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</si>
  <si>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</si>
  <si>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</si>
  <si>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</si>
  <si>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</si>
  <si>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</si>
  <si>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</si>
  <si>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</si>
  <si>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</si>
  <si>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</si>
  <si>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</si>
  <si>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</si>
  <si>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</si>
  <si>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</si>
  <si>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</si>
  <si>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</si>
  <si>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</si>
  <si>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</si>
  <si>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</si>
  <si>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</si>
  <si>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</si>
  <si>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</si>
  <si>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</si>
  <si>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</si>
  <si>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</si>
  <si>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</si>
  <si>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</si>
  <si>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</si>
  <si>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</si>
  <si>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</si>
  <si>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</si>
  <si>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</si>
  <si>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</si>
  <si>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</si>
  <si>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</si>
  <si>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</si>
  <si>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</si>
  <si>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</si>
  <si>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</si>
  <si>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</si>
  <si>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</si>
  <si>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</si>
  <si>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</si>
  <si>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</si>
  <si>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</si>
  <si>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</si>
  <si>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</si>
  <si>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</si>
  <si>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</si>
  <si>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</si>
  <si>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</si>
  <si>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</si>
  <si>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</si>
  <si>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</si>
  <si>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</si>
  <si>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</si>
  <si>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</si>
  <si>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</si>
  <si>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</si>
  <si>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</si>
  <si>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</si>
  <si>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</si>
  <si>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</si>
  <si>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</si>
  <si>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</si>
  <si>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</si>
  <si>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</si>
  <si>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</si>
  <si>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</si>
  <si>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</si>
  <si>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</si>
  <si>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</si>
  <si>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</si>
  <si>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</si>
  <si>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</si>
  <si>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</si>
  <si>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</si>
  <si>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</si>
  <si>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</si>
  <si>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</si>
  <si>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</si>
  <si>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</si>
  <si>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</si>
  <si>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</si>
  <si>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</si>
  <si>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</si>
  <si>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</si>
  <si>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</si>
  <si>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</si>
  <si>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</si>
  <si>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</si>
  <si>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</si>
  <si>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</si>
  <si>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</si>
  <si>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</si>
  <si>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</si>
  <si>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</si>
  <si>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</si>
  <si>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</si>
  <si>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</si>
  <si>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</si>
  <si>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</si>
  <si>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</si>
  <si>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</si>
  <si>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</si>
  <si>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</si>
  <si>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</si>
  <si>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</si>
  <si>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</si>
  <si>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</si>
  <si>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</si>
  <si>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</si>
  <si>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</si>
  <si>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</si>
  <si>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</si>
  <si>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</si>
  <si>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</si>
  <si>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</si>
  <si>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</si>
  <si>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</si>
  <si>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</si>
  <si>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</si>
  <si>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</si>
  <si>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</si>
  <si>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</si>
  <si>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</si>
  <si>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</si>
  <si>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</si>
  <si>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</si>
  <si>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</si>
  <si>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</si>
  <si>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</si>
  <si>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</si>
  <si>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</si>
  <si>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</si>
  <si>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</si>
  <si>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</si>
  <si>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</si>
  <si>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</si>
  <si>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</si>
  <si>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</si>
  <si>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</si>
  <si>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</si>
  <si>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</si>
  <si>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</si>
  <si>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</si>
  <si>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</si>
  <si>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</si>
  <si>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</si>
  <si>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</si>
  <si>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</si>
  <si>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</si>
  <si>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</si>
  <si>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</si>
  <si>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</si>
  <si>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</si>
  <si>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</si>
  <si>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</si>
  <si>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</si>
  <si>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</si>
  <si>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</si>
  <si>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</si>
  <si>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</si>
  <si>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</si>
  <si>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</si>
  <si>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</si>
  <si>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</si>
  <si>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</si>
  <si>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</si>
  <si>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</si>
  <si>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</si>
  <si>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</si>
  <si>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</si>
  <si>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</si>
  <si>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</si>
  <si>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</si>
  <si>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</si>
  <si>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</si>
  <si>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</si>
  <si>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</si>
  <si>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</si>
  <si>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</si>
  <si>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</si>
  <si>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</si>
  <si>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</si>
  <si>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</si>
  <si>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</si>
  <si>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</si>
  <si>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</si>
  <si>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</si>
  <si>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</si>
  <si>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</si>
  <si>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</si>
  <si>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</si>
  <si>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</si>
  <si>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</si>
  <si>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</si>
  <si>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</si>
  <si>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</si>
  <si>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</si>
  <si>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</si>
  <si>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</si>
  <si>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</si>
  <si>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</si>
  <si>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</si>
  <si>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</si>
  <si>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</si>
  <si>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</si>
  <si>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</si>
  <si>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</si>
  <si>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</si>
  <si>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</si>
  <si>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</si>
  <si>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</si>
  <si>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</si>
  <si>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</si>
  <si>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</si>
  <si>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</si>
  <si>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</si>
  <si>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</si>
  <si>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</si>
  <si>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</si>
  <si>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</si>
  <si>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</si>
  <si>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</si>
  <si>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</si>
  <si>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</si>
  <si>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</si>
  <si>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</si>
  <si>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</si>
  <si>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</si>
  <si>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</si>
  <si>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</si>
  <si>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</si>
  <si>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</si>
  <si>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</si>
  <si>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</si>
  <si>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</si>
  <si>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</si>
  <si>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</si>
  <si>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</si>
  <si>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</si>
  <si>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</si>
  <si>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</si>
  <si>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</si>
  <si>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</si>
  <si>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</si>
  <si>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</si>
  <si>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</si>
  <si>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</si>
  <si>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</si>
  <si>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</si>
  <si>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</si>
  <si>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</si>
  <si>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</si>
  <si>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</si>
  <si>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</si>
  <si>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</si>
  <si>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</si>
  <si>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</si>
  <si>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</si>
  <si>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</si>
  <si>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</si>
  <si>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</si>
  <si>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</si>
  <si>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</si>
  <si>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</si>
  <si>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</si>
  <si>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</si>
  <si>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</si>
  <si>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</si>
  <si>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</si>
  <si>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</si>
  <si>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</si>
  <si>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</si>
  <si>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</si>
  <si>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</si>
  <si>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</si>
  <si>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</si>
  <si>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</si>
  <si>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</si>
  <si>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</si>
  <si>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</si>
  <si>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</si>
  <si>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</si>
  <si>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</si>
  <si>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</si>
  <si>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</si>
  <si>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</si>
  <si>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</si>
  <si>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</si>
  <si>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</si>
  <si>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</si>
  <si>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</si>
  <si>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</si>
  <si>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</si>
  <si>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</si>
  <si>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</si>
  <si>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</si>
  <si>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</si>
  <si>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</si>
  <si>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</si>
  <si>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</si>
  <si>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</si>
  <si>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</si>
  <si>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</si>
  <si>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</si>
  <si>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</si>
  <si>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</si>
  <si>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</si>
  <si>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</si>
  <si>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</si>
  <si>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</si>
  <si>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</si>
  <si>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</si>
  <si>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</si>
  <si>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</si>
  <si>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</si>
  <si>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</si>
  <si>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</si>
  <si>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</si>
  <si>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</si>
  <si>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</si>
  <si>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</si>
  <si>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</si>
  <si>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</si>
  <si>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</si>
  <si>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</si>
  <si>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</si>
  <si>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</si>
  <si>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</si>
  <si>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</si>
  <si>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</si>
  <si>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</si>
  <si>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</si>
  <si>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</si>
  <si>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</si>
  <si>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</si>
  <si>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</si>
  <si>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</si>
  <si>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</si>
  <si>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</si>
  <si>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</si>
  <si>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</si>
  <si>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</si>
  <si>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</si>
  <si>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</si>
  <si>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</si>
  <si>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</si>
  <si>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</si>
  <si>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</si>
  <si>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</si>
  <si>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</si>
  <si>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</si>
  <si>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</si>
  <si>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</si>
  <si>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</si>
  <si>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</si>
  <si>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</si>
  <si>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</si>
  <si>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</si>
  <si>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</si>
  <si>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</si>
  <si>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</si>
  <si>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</si>
  <si>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</si>
  <si>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</si>
  <si>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</si>
  <si>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</si>
  <si>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</si>
  <si>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</si>
  <si>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</si>
  <si>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</si>
  <si>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</si>
  <si>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</si>
  <si>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</si>
  <si>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</si>
  <si>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</si>
  <si>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</si>
  <si>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</si>
  <si>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</si>
  <si>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</si>
  <si>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</si>
  <si>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</si>
  <si>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</si>
  <si>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</si>
  <si>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</si>
  <si>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</si>
  <si>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</si>
  <si>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</si>
  <si>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</si>
  <si>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</si>
  <si>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</si>
  <si>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</si>
  <si>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</si>
  <si>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</si>
  <si>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</si>
  <si>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</si>
  <si>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</si>
  <si>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</si>
  <si>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</si>
  <si>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</si>
  <si>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</si>
  <si>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</si>
  <si>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</si>
  <si>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</si>
  <si>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</si>
  <si>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</si>
  <si>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</si>
  <si>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</si>
  <si>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</si>
  <si>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</si>
  <si>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</si>
  <si>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</si>
  <si>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</si>
  <si>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</si>
  <si>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</si>
  <si>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</si>
  <si>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</si>
  <si>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</si>
  <si>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</si>
  <si>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</si>
  <si>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</si>
  <si>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</si>
  <si>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</si>
  <si>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</si>
  <si>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</si>
  <si>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</si>
  <si>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</si>
  <si>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</si>
  <si>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</si>
  <si>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</si>
  <si>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</si>
  <si>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</si>
  <si>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</si>
  <si>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</si>
  <si>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</si>
  <si>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</si>
  <si>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</si>
  <si>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</si>
  <si>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</si>
  <si>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</si>
  <si>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</si>
  <si>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</si>
  <si>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</si>
  <si>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</si>
  <si>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</si>
  <si>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</si>
  <si>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</si>
  <si>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</si>
  <si>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</si>
  <si>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</si>
  <si>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</si>
  <si>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</si>
  <si>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</si>
  <si>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</si>
  <si>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</si>
  <si>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</si>
  <si>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</si>
  <si>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</si>
  <si>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</si>
  <si>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</si>
  <si>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</si>
  <si>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</si>
  <si>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</si>
  <si>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</si>
  <si>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</si>
  <si>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</si>
  <si>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</si>
  <si>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</si>
  <si>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</si>
  <si>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</si>
  <si>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</si>
  <si>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</si>
  <si>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</si>
  <si>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</si>
  <si>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</si>
  <si>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</si>
  <si>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</si>
  <si>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</si>
  <si>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</si>
  <si>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</si>
  <si>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</si>
  <si>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</si>
  <si>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</si>
  <si>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</si>
  <si>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</si>
  <si>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</si>
  <si>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</si>
  <si>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</si>
  <si>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</si>
  <si>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</si>
  <si>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</si>
  <si>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</si>
  <si>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</si>
  <si>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</si>
  <si>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</si>
  <si>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</si>
  <si>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</si>
  <si>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</si>
  <si>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</si>
  <si>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</si>
  <si>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</si>
  <si>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</si>
  <si>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</si>
  <si>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</si>
  <si>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</si>
  <si>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</si>
  <si>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</si>
  <si>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</si>
  <si>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</si>
  <si>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</si>
  <si>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</si>
  <si>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</si>
  <si>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</si>
  <si>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</si>
  <si>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</si>
  <si>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</si>
  <si>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</si>
  <si>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</si>
  <si>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</si>
  <si>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</si>
  <si>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</si>
  <si>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</si>
  <si>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</si>
  <si>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</si>
  <si>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</si>
  <si>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</si>
  <si>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</si>
  <si>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</si>
  <si>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</si>
  <si>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</si>
  <si>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</si>
  <si>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</si>
  <si>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</si>
  <si>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</si>
  <si>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</si>
  <si>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</si>
  <si>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</si>
  <si>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</si>
  <si>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</si>
  <si>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</si>
  <si>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</si>
  <si>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</si>
  <si>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</si>
  <si>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</si>
  <si>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</si>
  <si>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</si>
  <si>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</si>
  <si>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</si>
  <si>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</si>
  <si>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</si>
  <si>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</si>
  <si>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</si>
  <si>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</si>
  <si>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</si>
  <si>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</si>
  <si>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</si>
  <si>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</si>
  <si>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</si>
  <si>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</si>
  <si>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</si>
  <si>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</si>
  <si>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</si>
  <si>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</si>
  <si>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</si>
  <si>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</si>
  <si>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</si>
  <si>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</si>
  <si>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</si>
  <si>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</si>
  <si>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</si>
  <si>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</si>
  <si>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</si>
  <si>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</si>
  <si>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</si>
  <si>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</si>
  <si>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</si>
  <si>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</si>
  <si>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</si>
  <si>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</si>
  <si>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</si>
  <si>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</si>
  <si>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</si>
  <si>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</si>
  <si>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</si>
  <si>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</si>
  <si>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</si>
  <si>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</si>
  <si>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</si>
  <si>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</si>
  <si>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</si>
  <si>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</si>
  <si>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</si>
  <si>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</si>
  <si>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</si>
  <si>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</si>
  <si>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</si>
  <si>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</si>
  <si>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</si>
  <si>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</si>
  <si>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</si>
  <si>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</si>
  <si>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</si>
  <si>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</si>
  <si>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</si>
  <si>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</si>
  <si>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</si>
  <si>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</si>
  <si>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</si>
  <si>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</si>
  <si>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</si>
  <si>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</si>
  <si>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</si>
  <si>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</si>
  <si>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</si>
  <si>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</si>
  <si>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</si>
  <si>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</si>
  <si>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</si>
  <si>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</si>
  <si>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</si>
  <si>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</si>
  <si>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</si>
  <si>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</si>
  <si>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</si>
  <si>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</si>
  <si>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</si>
  <si>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</si>
  <si>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</si>
  <si>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</si>
  <si>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</si>
  <si>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</si>
  <si>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</si>
  <si>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</si>
  <si>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</si>
  <si>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</si>
  <si>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</si>
  <si>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</si>
  <si>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</si>
  <si>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</si>
  <si>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</si>
  <si>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</si>
  <si>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</si>
  <si>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</si>
  <si>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</si>
  <si>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</si>
  <si>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</si>
  <si>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</si>
  <si>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</si>
  <si>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</si>
  <si>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</si>
  <si>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</si>
  <si>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</si>
  <si>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</si>
  <si>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</si>
  <si>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</si>
  <si>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</si>
  <si>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</si>
  <si>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</si>
  <si>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</si>
  <si>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</si>
  <si>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</si>
  <si>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</si>
  <si>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</si>
  <si>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</si>
  <si>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</si>
  <si>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</si>
  <si>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</si>
  <si>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</si>
  <si>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</si>
  <si>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</si>
  <si>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</si>
  <si>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</si>
  <si>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</si>
  <si>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</si>
  <si>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</si>
  <si>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</si>
  <si>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</si>
  <si>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</si>
  <si>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</si>
  <si>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</si>
  <si>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</si>
  <si>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</si>
  <si>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</si>
  <si>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</si>
  <si>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</si>
  <si>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</si>
  <si>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</si>
  <si>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</si>
  <si>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</si>
  <si>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</si>
  <si>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</si>
  <si>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</si>
  <si>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</si>
  <si>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</si>
  <si>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</si>
  <si>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</si>
  <si>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</si>
  <si>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</si>
  <si>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</si>
  <si>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</si>
  <si>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</si>
  <si>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</si>
  <si>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</si>
  <si>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</si>
  <si>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</si>
  <si>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</si>
  <si>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</si>
  <si>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</si>
  <si>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</si>
  <si>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</si>
  <si>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</si>
  <si>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</si>
  <si>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</si>
  <si>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</si>
  <si>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</si>
  <si>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</si>
  <si>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</si>
  <si>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</si>
  <si>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</si>
  <si>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</si>
  <si>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</si>
  <si>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</si>
  <si>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</si>
  <si>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</si>
  <si>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</si>
  <si>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</si>
  <si>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</si>
  <si>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</si>
  <si>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</si>
  <si>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</si>
  <si>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</si>
  <si>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</si>
  <si>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</si>
  <si>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</si>
  <si>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</si>
  <si>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</si>
  <si>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</si>
  <si>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</si>
  <si>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</si>
  <si>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</si>
  <si>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</si>
  <si>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</si>
  <si>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</si>
  <si>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</si>
  <si>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</si>
  <si>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</si>
  <si>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</si>
  <si>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</si>
  <si>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</si>
  <si>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</si>
  <si>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</si>
  <si>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</si>
  <si>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</si>
  <si>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</si>
  <si>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</si>
  <si>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</si>
  <si>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</si>
  <si>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</si>
  <si>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</si>
  <si>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</si>
  <si>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</si>
  <si>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</si>
  <si>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</si>
  <si>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</si>
  <si>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</si>
  <si>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</si>
  <si>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</si>
  <si>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</si>
  <si>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</si>
  <si>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</si>
  <si>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</si>
  <si>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</si>
  <si>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</si>
  <si>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</si>
  <si>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</si>
  <si>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</si>
  <si>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</si>
  <si>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</si>
  <si>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</si>
  <si>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</si>
  <si>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</si>
  <si>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</si>
  <si>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</si>
  <si>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</si>
  <si>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</si>
  <si>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</si>
  <si>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</si>
  <si>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</si>
  <si>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</si>
  <si>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</si>
  <si>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</si>
  <si>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</si>
  <si>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</si>
  <si>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</si>
  <si>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</si>
  <si>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</si>
  <si>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</si>
  <si>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</si>
  <si>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</si>
  <si>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</si>
  <si>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</si>
  <si>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</si>
  <si>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</si>
  <si>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</si>
  <si>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</si>
  <si>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</si>
  <si>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</si>
  <si>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</si>
  <si>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</si>
  <si>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</si>
  <si>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</si>
  <si>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</si>
  <si>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</si>
  <si>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</si>
  <si>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</si>
  <si>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</si>
  <si>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</si>
  <si>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</si>
  <si>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</si>
  <si>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</si>
  <si>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</si>
  <si>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</si>
  <si>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</si>
  <si>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</si>
  <si>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</si>
  <si>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</si>
  <si>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</si>
  <si>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</si>
  <si>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</si>
  <si>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</si>
  <si>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</si>
  <si>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</si>
  <si>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</si>
  <si>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</si>
  <si>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</si>
  <si>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</si>
  <si>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</si>
  <si>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</si>
  <si>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</si>
  <si>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</si>
  <si>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</si>
  <si>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</si>
  <si>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</si>
  <si>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</si>
  <si>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</si>
  <si>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</si>
  <si>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</si>
  <si>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</si>
  <si>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</si>
  <si>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</si>
  <si>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</si>
  <si>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</si>
  <si>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</si>
  <si>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</si>
  <si>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</si>
  <si>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</si>
  <si>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</si>
  <si>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</si>
  <si>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</si>
  <si>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</si>
  <si>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</si>
  <si>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</si>
  <si>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</si>
  <si>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</si>
  <si>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</si>
  <si>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</si>
  <si>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</si>
  <si>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</si>
  <si>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</si>
  <si>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</si>
  <si>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</si>
  <si>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</si>
  <si>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</si>
  <si>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</si>
  <si>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</si>
  <si>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</si>
  <si>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</si>
  <si>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</si>
  <si>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</si>
  <si>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</si>
  <si>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</si>
  <si>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</si>
  <si>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</si>
  <si>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</si>
  <si>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</si>
  <si>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</si>
  <si>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</si>
  <si>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</si>
  <si>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</si>
  <si>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</si>
  <si>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</si>
  <si>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</si>
  <si>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</si>
  <si>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</si>
  <si>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</si>
  <si>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</si>
  <si>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</si>
  <si>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</si>
  <si>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</si>
  <si>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</si>
  <si>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</si>
  <si>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</si>
  <si>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</si>
  <si>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</si>
  <si>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</si>
  <si>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</si>
  <si>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</si>
  <si>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</si>
  <si>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</si>
  <si>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</si>
  <si>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</si>
  <si>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</si>
  <si>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</si>
  <si>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</si>
  <si>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</si>
  <si>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</si>
  <si>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</si>
  <si>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</si>
  <si>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</si>
  <si>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</si>
  <si>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</si>
  <si>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</si>
  <si>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</si>
  <si>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</si>
  <si>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</si>
  <si>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</si>
  <si>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</si>
  <si>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</si>
  <si>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</si>
  <si>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</si>
  <si>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</si>
  <si>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</si>
  <si>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</si>
  <si>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</si>
  <si>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</si>
  <si>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</si>
  <si>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</si>
  <si>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</si>
  <si>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</si>
  <si>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</si>
  <si>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</si>
  <si>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</si>
  <si>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</si>
  <si>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</si>
  <si>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</si>
  <si>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</si>
  <si>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</si>
  <si>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</si>
  <si>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</si>
  <si>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</si>
  <si>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</si>
  <si>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</si>
  <si>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</si>
  <si>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</si>
  <si>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</si>
  <si>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</si>
  <si>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</si>
  <si>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</si>
  <si>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</si>
  <si>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</si>
  <si>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</si>
  <si>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</si>
  <si>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</si>
  <si>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</si>
  <si>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</si>
  <si>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</si>
  <si>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</si>
  <si>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</si>
  <si>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</si>
  <si>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</si>
  <si>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</si>
  <si>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</si>
  <si>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</si>
  <si>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</si>
  <si>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</si>
  <si>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</si>
  <si>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</si>
  <si>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</si>
  <si>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</si>
  <si>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</si>
  <si>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</si>
  <si>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</si>
  <si>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</si>
  <si>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</si>
  <si>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</si>
  <si>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</si>
  <si>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</si>
  <si>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</si>
  <si>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</si>
  <si>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</si>
  <si>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</si>
  <si>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</si>
  <si>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</si>
  <si>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</si>
  <si>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</si>
  <si>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</si>
  <si>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</si>
  <si>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</si>
  <si>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</si>
  <si>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</si>
  <si>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</si>
  <si>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</si>
  <si>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</si>
  <si>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</si>
  <si>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</si>
  <si>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</si>
  <si>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</si>
  <si>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</si>
  <si>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</si>
  <si>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</si>
  <si>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</si>
  <si>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</si>
  <si>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</si>
  <si>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</si>
  <si>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</si>
  <si>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</si>
  <si>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</si>
  <si>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</si>
  <si>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</si>
  <si>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</si>
  <si>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</si>
  <si>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</si>
  <si>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</si>
  <si>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</si>
  <si>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</si>
  <si>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</si>
  <si>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</si>
  <si>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</si>
  <si>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</si>
  <si>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</si>
  <si>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</si>
  <si>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</si>
  <si>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</si>
  <si>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</si>
  <si>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</si>
  <si>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</si>
  <si>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</si>
  <si>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</si>
  <si>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</si>
  <si>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</si>
  <si>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</si>
  <si>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</si>
  <si>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</si>
  <si>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</si>
  <si>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</si>
  <si>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</si>
  <si>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</si>
  <si>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</si>
  <si>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</si>
  <si>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</si>
  <si>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</si>
  <si>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</si>
  <si>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</si>
  <si>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</si>
  <si>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</si>
  <si>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</si>
  <si>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</si>
  <si>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</si>
  <si>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</si>
  <si>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</si>
  <si>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</si>
  <si>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</si>
  <si>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</si>
  <si>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</si>
  <si>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</si>
  <si>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</si>
  <si>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</si>
  <si>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</si>
  <si>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</si>
  <si>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</si>
  <si>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</si>
  <si>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</si>
  <si>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</si>
  <si>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</si>
  <si>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</si>
  <si>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</si>
  <si>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</si>
  <si>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</si>
  <si>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</si>
  <si>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</si>
  <si>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</si>
  <si>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</si>
  <si>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</si>
  <si>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</si>
  <si>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</si>
  <si>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</si>
  <si>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</si>
  <si>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</si>
  <si>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</si>
  <si>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</si>
  <si>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</si>
  <si>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</si>
  <si>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</si>
  <si>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</si>
  <si>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</si>
  <si>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</si>
  <si>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</si>
  <si>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</si>
  <si>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</si>
  <si>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</si>
  <si>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</si>
  <si>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</si>
  <si>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</si>
  <si>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</si>
  <si>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</si>
  <si>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</si>
  <si>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</si>
  <si>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</si>
  <si>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</si>
  <si>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</si>
  <si>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</si>
  <si>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</si>
  <si>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</si>
  <si>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</si>
  <si>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</si>
  <si>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</si>
  <si>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</si>
  <si>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</si>
  <si>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</si>
  <si>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</si>
  <si>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</si>
  <si>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</si>
  <si>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</si>
  <si>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</si>
  <si>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</si>
  <si>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</si>
  <si>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</si>
  <si>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</si>
  <si>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</si>
  <si>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</si>
  <si>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</si>
  <si>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</si>
  <si>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</si>
  <si>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</si>
  <si>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</si>
  <si>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</si>
  <si>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</si>
  <si>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</si>
  <si>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</si>
  <si>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</si>
  <si>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</si>
  <si>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</si>
  <si>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</si>
  <si>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</si>
  <si>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</si>
  <si>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</si>
  <si>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</si>
  <si>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</si>
  <si>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</si>
  <si>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</si>
  <si>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</si>
  <si>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</si>
  <si>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</si>
  <si>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</si>
  <si>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</si>
  <si>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</si>
  <si>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</si>
  <si>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</si>
  <si>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</si>
  <si>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</si>
  <si>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</si>
  <si>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</si>
  <si>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</si>
  <si>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</si>
  <si>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</si>
  <si>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</si>
  <si>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</si>
  <si>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</si>
  <si>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</si>
  <si>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</si>
  <si>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</si>
  <si>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</si>
  <si>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</si>
  <si>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</si>
  <si>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</si>
  <si>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</si>
  <si>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</si>
  <si>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</si>
  <si>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</si>
  <si>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</si>
  <si>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</si>
  <si>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</si>
  <si>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</si>
  <si>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</si>
  <si>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</si>
  <si>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</si>
  <si>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</si>
  <si>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</si>
  <si>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</si>
  <si>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</si>
  <si>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</si>
  <si>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</si>
  <si>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</si>
  <si>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</si>
  <si>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</si>
  <si>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</si>
  <si>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</si>
  <si>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</si>
  <si>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</si>
  <si>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</si>
  <si>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</si>
  <si>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</si>
  <si>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</si>
  <si>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</si>
  <si>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</si>
  <si>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</si>
  <si>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</si>
  <si>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</si>
  <si>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</si>
  <si>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</si>
  <si>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</si>
  <si>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</si>
  <si>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</si>
  <si>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</si>
  <si>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</si>
  <si>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</si>
  <si>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</si>
  <si>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</si>
  <si>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</si>
  <si>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</si>
  <si>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</si>
  <si>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</si>
  <si>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</si>
  <si>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</si>
  <si>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</si>
  <si>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</si>
  <si>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</si>
  <si>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</si>
  <si>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</si>
  <si>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</si>
  <si>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</si>
  <si>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</si>
  <si>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</si>
  <si>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</si>
  <si>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</si>
  <si>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</si>
  <si>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</si>
  <si>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</si>
  <si>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</si>
  <si>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</si>
  <si>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</si>
  <si>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</si>
  <si>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</si>
  <si>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</si>
  <si>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</si>
  <si>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</si>
  <si>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</si>
  <si>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</si>
  <si>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</si>
  <si>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</si>
  <si>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</si>
  <si>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</si>
  <si>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</si>
  <si>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</si>
  <si>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</si>
  <si>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</si>
  <si>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</si>
  <si>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</si>
  <si>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</si>
  <si>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</si>
  <si>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</si>
  <si>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</si>
  <si>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</si>
  <si>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</si>
  <si>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</si>
  <si>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</si>
  <si>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</si>
  <si>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</si>
  <si>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</si>
  <si>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</si>
  <si>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</si>
  <si>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</si>
  <si>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</si>
  <si>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</si>
  <si>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</si>
  <si>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</si>
  <si>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</si>
  <si>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</si>
  <si>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</si>
  <si>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</si>
  <si>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</si>
  <si>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</si>
  <si>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</si>
  <si>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</si>
  <si>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</si>
  <si>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</si>
  <si>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</si>
  <si>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</si>
  <si>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</si>
  <si>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</si>
  <si>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</si>
  <si>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</si>
  <si>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</si>
  <si>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</si>
  <si>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</si>
  <si>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</si>
  <si>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</si>
  <si>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</si>
  <si>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</si>
  <si>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</si>
  <si>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</si>
  <si>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</si>
  <si>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</si>
  <si>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</si>
  <si>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</si>
  <si>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</si>
  <si>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</si>
  <si>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</si>
  <si>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</si>
  <si>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</si>
  <si>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</si>
  <si>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</si>
  <si>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</si>
  <si>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</si>
  <si>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</si>
  <si>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</si>
  <si>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</si>
  <si>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</si>
  <si>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</si>
  <si>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</si>
  <si>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</si>
  <si>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</si>
  <si>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</si>
  <si>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</si>
  <si>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</si>
  <si>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</si>
  <si>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</si>
  <si>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</si>
  <si>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</si>
  <si>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</si>
  <si>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</si>
  <si>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</si>
  <si>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</si>
  <si>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</si>
  <si>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</si>
  <si>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</si>
  <si>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</si>
  <si>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</si>
  <si>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</si>
  <si>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</si>
  <si>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</si>
  <si>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</si>
  <si>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</si>
  <si>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</si>
  <si>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</si>
  <si>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</si>
  <si>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</si>
  <si>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</si>
  <si>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</si>
  <si>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</si>
  <si>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</si>
  <si>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</si>
  <si>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</si>
  <si>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</si>
  <si>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</si>
  <si>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</si>
  <si>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</si>
  <si>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</si>
  <si>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</si>
  <si>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</si>
  <si>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</si>
  <si>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</si>
  <si>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</si>
  <si>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</si>
  <si>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</si>
  <si>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</si>
  <si>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</si>
  <si>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</si>
  <si>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</si>
  <si>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</si>
  <si>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</si>
  <si>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</si>
  <si>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</si>
  <si>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</si>
  <si>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</si>
  <si>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</si>
  <si>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</si>
  <si>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</si>
  <si>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</si>
  <si>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</si>
  <si>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</si>
  <si>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</si>
  <si>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</si>
  <si>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</si>
  <si>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</si>
  <si>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</si>
  <si>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</si>
  <si>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</si>
  <si>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</si>
  <si>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</si>
  <si>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</si>
  <si>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</si>
  <si>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</si>
  <si>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</si>
  <si>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</si>
  <si>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</si>
  <si>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</si>
  <si>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</si>
  <si>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</si>
  <si>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</si>
  <si>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</si>
  <si>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</si>
  <si>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</si>
  <si>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</si>
  <si>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</si>
  <si>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</si>
  <si>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</si>
  <si>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</si>
  <si>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</si>
  <si>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</si>
  <si>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</si>
  <si>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</si>
  <si>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</si>
  <si>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</si>
  <si>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</si>
  <si>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</si>
  <si>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</si>
  <si>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</si>
  <si>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</si>
  <si>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</si>
  <si>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</si>
  <si>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</si>
  <si>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</si>
  <si>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</si>
  <si>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</si>
  <si>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</si>
  <si>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</si>
  <si>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</si>
  <si>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</si>
  <si>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</si>
  <si>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</si>
  <si>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</si>
  <si>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</si>
  <si>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</si>
  <si>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</si>
  <si>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</si>
  <si>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</si>
  <si>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</si>
  <si>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</si>
  <si>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</si>
  <si>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</si>
  <si>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</si>
  <si>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</si>
  <si>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</si>
  <si>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</si>
  <si>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</si>
  <si>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</si>
  <si>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</si>
  <si>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</si>
  <si>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</si>
  <si>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</si>
  <si>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</si>
  <si>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</si>
  <si>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</si>
  <si>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</si>
  <si>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</si>
  <si>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</si>
  <si>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</si>
  <si>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</si>
  <si>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</si>
  <si>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</si>
  <si>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</si>
  <si>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</si>
  <si>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</si>
  <si>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</si>
  <si>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</si>
  <si>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</si>
  <si>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</si>
  <si>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</si>
  <si>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</si>
  <si>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</si>
  <si>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</si>
  <si>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</si>
  <si>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</si>
  <si>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</si>
  <si>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</si>
  <si>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</si>
  <si>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</si>
  <si>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</si>
  <si>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</si>
  <si>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</si>
  <si>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</si>
  <si>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</si>
  <si>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</si>
  <si>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</si>
  <si>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</si>
  <si>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</si>
  <si>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</si>
  <si>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</si>
  <si>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</si>
  <si>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</si>
  <si>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</si>
  <si>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</si>
  <si>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</si>
  <si>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</si>
  <si>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</si>
  <si>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</si>
  <si>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</si>
  <si>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</si>
  <si>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</si>
  <si>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</si>
  <si>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</si>
  <si>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</si>
  <si>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</si>
  <si>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</si>
  <si>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</si>
  <si>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</si>
  <si>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</si>
  <si>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</si>
  <si>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</si>
  <si>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</si>
  <si>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</si>
  <si>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</si>
  <si>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</si>
  <si>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</si>
  <si>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</si>
  <si>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</si>
  <si>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</si>
  <si>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</si>
  <si>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</si>
  <si>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</si>
  <si>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</si>
  <si>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</si>
  <si>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</si>
  <si>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</si>
  <si>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</si>
  <si>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</si>
  <si>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</si>
  <si>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</si>
  <si>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</si>
  <si>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</si>
  <si>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</si>
  <si>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</si>
  <si>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</si>
  <si>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</si>
  <si>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</si>
  <si>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</si>
  <si>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</si>
  <si>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</si>
  <si>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</si>
  <si>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</si>
  <si>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</si>
  <si>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</si>
  <si>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</si>
  <si>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</si>
  <si>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</si>
  <si>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</si>
  <si>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</si>
  <si>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</si>
  <si>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</si>
  <si>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</si>
  <si>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</si>
  <si>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</si>
  <si>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</si>
  <si>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</si>
  <si>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</si>
  <si>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</si>
  <si>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</si>
  <si>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</si>
  <si>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</si>
  <si>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</si>
  <si>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</si>
  <si>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</si>
  <si>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</si>
  <si>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</si>
  <si>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</si>
  <si>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</si>
  <si>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</si>
  <si>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</si>
  <si>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</si>
  <si>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</si>
  <si>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</si>
  <si>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</si>
  <si>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</si>
  <si>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</si>
  <si>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</si>
  <si>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</si>
  <si>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</si>
  <si>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</si>
  <si>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</si>
  <si>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</si>
  <si>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</si>
  <si>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</si>
  <si>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</si>
  <si>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</si>
  <si>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</si>
  <si>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</si>
  <si>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</si>
  <si>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</si>
  <si>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</si>
  <si>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</si>
  <si>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</si>
  <si>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</si>
  <si>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</si>
  <si>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</si>
  <si>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</si>
  <si>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</si>
  <si>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</si>
  <si>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</si>
  <si>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</si>
  <si>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</si>
  <si>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</si>
  <si>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</si>
  <si>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</si>
  <si>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</si>
  <si>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</si>
  <si>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</si>
  <si>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</si>
  <si>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</si>
  <si>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</si>
  <si>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</si>
  <si>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</si>
  <si>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</si>
  <si>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</si>
  <si>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</si>
  <si>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</si>
  <si>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</si>
  <si>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</si>
  <si>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</si>
  <si>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</si>
  <si>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</si>
  <si>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</si>
  <si>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</si>
  <si>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</si>
  <si>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</si>
  <si>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</si>
  <si>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</si>
  <si>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</si>
  <si>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</si>
  <si>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</si>
  <si>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</si>
  <si>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</si>
  <si>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</si>
  <si>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</si>
  <si>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</si>
  <si>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</si>
  <si>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</si>
  <si>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</si>
  <si>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</si>
  <si>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</si>
  <si>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</si>
  <si>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</si>
  <si>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</si>
  <si>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</si>
  <si>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</si>
  <si>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</si>
  <si>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</si>
  <si>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</si>
  <si>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</si>
  <si>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</si>
  <si>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</si>
  <si>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</si>
  <si>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</si>
  <si>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</si>
  <si>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</si>
  <si>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</si>
  <si>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</si>
  <si>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</si>
  <si>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</si>
  <si>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</si>
  <si>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</si>
  <si>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</si>
  <si>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</si>
  <si>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</si>
  <si>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</si>
  <si>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</si>
  <si>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</si>
  <si>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</si>
  <si>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</si>
  <si>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</si>
  <si>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</si>
  <si>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</si>
  <si>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</si>
  <si>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</si>
  <si>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</si>
  <si>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</si>
  <si>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</si>
  <si>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</si>
  <si>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</si>
  <si>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</si>
  <si>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</si>
  <si>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</si>
  <si>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</si>
  <si>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</si>
  <si>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</si>
  <si>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</si>
  <si>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</si>
  <si>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</si>
  <si>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</si>
  <si>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</si>
  <si>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</si>
  <si>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</si>
  <si>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</si>
  <si>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</si>
  <si>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</si>
  <si>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</si>
  <si>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</si>
  <si>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</si>
  <si>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</si>
  <si>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</si>
  <si>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</si>
  <si>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</si>
  <si>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</si>
  <si>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</si>
  <si>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</si>
  <si>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</si>
  <si>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</si>
  <si>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</si>
  <si>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</si>
  <si>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</si>
  <si>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</si>
  <si>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</si>
  <si>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</si>
  <si>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</si>
  <si>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</si>
  <si>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</si>
  <si>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</si>
  <si>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</si>
  <si>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</si>
  <si>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</si>
  <si>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</si>
  <si>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</si>
  <si>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</si>
  <si>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</si>
  <si>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</si>
  <si>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</si>
  <si>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</si>
  <si>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</si>
  <si>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</si>
  <si>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</si>
  <si>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</si>
  <si>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</si>
  <si>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</si>
  <si>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</si>
  <si>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</si>
  <si>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</si>
  <si>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</si>
  <si>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</si>
  <si>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</si>
  <si>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</si>
  <si>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</si>
  <si>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</si>
  <si>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</si>
  <si>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</si>
  <si>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</si>
  <si>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</si>
  <si>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</si>
  <si>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</si>
  <si>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</si>
  <si>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</si>
  <si>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</si>
  <si>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</si>
  <si>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</si>
  <si>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</si>
  <si>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</si>
  <si>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</si>
  <si>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</si>
  <si>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</si>
  <si>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</si>
  <si>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</si>
  <si>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</si>
  <si>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</si>
  <si>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</si>
  <si>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</si>
  <si>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</si>
  <si>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</si>
  <si>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</si>
  <si>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</si>
  <si>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</si>
  <si>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</si>
  <si>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</si>
  <si>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</si>
  <si>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</si>
  <si>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</si>
  <si>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</si>
  <si>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</si>
  <si>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</si>
  <si>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</si>
  <si>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</si>
  <si>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</si>
  <si>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</si>
  <si>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</si>
  <si>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</si>
  <si>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</si>
  <si>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</si>
  <si>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</si>
  <si>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</si>
  <si>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</si>
  <si>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</si>
  <si>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</si>
  <si>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</si>
  <si>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</si>
  <si>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</si>
  <si>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</si>
  <si>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</si>
  <si>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</si>
  <si>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</si>
  <si>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</si>
  <si>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</si>
  <si>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</si>
  <si>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</si>
  <si>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</si>
  <si>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</si>
  <si>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</si>
  <si>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</si>
  <si>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</si>
  <si>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</si>
  <si>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</si>
  <si>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</si>
  <si>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</si>
  <si>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</si>
  <si>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</si>
  <si>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</si>
  <si>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</si>
  <si>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</si>
  <si>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</si>
  <si>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</si>
  <si>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</si>
  <si>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</si>
  <si>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</si>
  <si>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</si>
  <si>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</si>
  <si>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</si>
  <si>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</si>
  <si>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</si>
  <si>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</si>
  <si>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</si>
  <si>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</si>
  <si>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</si>
  <si>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</si>
  <si>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</si>
  <si>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</si>
  <si>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</si>
  <si>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</si>
  <si>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</si>
  <si>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</si>
  <si>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</si>
  <si>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</si>
  <si>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</si>
  <si>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</si>
  <si>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</si>
  <si>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</si>
  <si>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</si>
  <si>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</si>
  <si>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</si>
  <si>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</si>
  <si>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</si>
  <si>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</si>
  <si>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</si>
  <si>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</si>
  <si>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</si>
  <si>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</si>
  <si>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</si>
  <si>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</si>
  <si>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</si>
  <si>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</si>
  <si>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</si>
  <si>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</si>
  <si>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</si>
  <si>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</si>
  <si>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</si>
  <si>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</si>
  <si>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</si>
  <si>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</si>
  <si>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</si>
  <si>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</si>
  <si>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</si>
  <si>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</si>
  <si>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</si>
  <si>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</si>
  <si>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</si>
  <si>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</si>
  <si>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</si>
  <si>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</si>
  <si>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</si>
  <si>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</si>
  <si>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</si>
  <si>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</si>
  <si>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</si>
  <si>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</si>
  <si>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</si>
  <si>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</si>
  <si>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</si>
  <si>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</si>
  <si>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</si>
  <si>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</si>
  <si>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</si>
  <si>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</si>
  <si>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</si>
  <si>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</si>
  <si>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</si>
  <si>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</si>
  <si>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</si>
  <si>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</si>
  <si>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</si>
  <si>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</si>
  <si>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</si>
  <si>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</si>
  <si>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</si>
  <si>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</si>
  <si>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</si>
  <si>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</si>
  <si>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</si>
  <si>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</si>
  <si>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</si>
  <si>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</si>
  <si>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</si>
  <si>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</si>
  <si>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</si>
  <si>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</si>
  <si>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</si>
  <si>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</si>
  <si>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</si>
  <si>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</si>
  <si>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</si>
  <si>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</si>
  <si>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</si>
  <si>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</si>
  <si>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</si>
  <si>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</si>
  <si>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</si>
  <si>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</si>
  <si>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</si>
  <si>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</si>
  <si>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</si>
  <si>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</si>
  <si>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</si>
  <si>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</si>
  <si>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</si>
  <si>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</si>
  <si>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</si>
  <si>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</si>
  <si>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</si>
  <si>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</si>
  <si>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</si>
  <si>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</si>
  <si>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</si>
  <si>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</si>
  <si>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</si>
  <si>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</si>
  <si>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</si>
  <si>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</si>
  <si>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</si>
  <si>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</si>
  <si>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</si>
  <si>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</si>
  <si>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</si>
  <si>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</si>
  <si>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</si>
  <si>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</si>
  <si>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</si>
  <si>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</si>
  <si>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</si>
  <si>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</si>
  <si>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</si>
  <si>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</si>
  <si>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</si>
  <si>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</si>
  <si>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</si>
  <si>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</si>
  <si>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</si>
  <si>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</si>
  <si>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</si>
  <si>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</si>
  <si>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</si>
  <si>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</si>
  <si>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</si>
  <si>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</si>
  <si>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</si>
  <si>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</si>
  <si>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</si>
  <si>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</si>
  <si>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</si>
  <si>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</si>
  <si>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</si>
  <si>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</si>
  <si>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</si>
  <si>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</si>
  <si>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</si>
  <si>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</si>
  <si>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</si>
  <si>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</si>
  <si>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</si>
  <si>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</si>
  <si>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</si>
  <si>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</si>
  <si>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</si>
  <si>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</si>
  <si>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</si>
  <si>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</si>
  <si>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</si>
  <si>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</si>
  <si>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</si>
  <si>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</si>
  <si>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</si>
  <si>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</si>
  <si>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</si>
  <si>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</si>
  <si>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</si>
  <si>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</si>
  <si>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</si>
  <si>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</si>
  <si>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</si>
  <si>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</si>
  <si>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</si>
  <si>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</si>
  <si>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</si>
  <si>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</si>
  <si>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</si>
  <si>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</si>
  <si>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</si>
  <si>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</si>
  <si>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</si>
  <si>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</si>
  <si>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</si>
  <si>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</si>
  <si>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</si>
  <si>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</si>
  <si>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</si>
  <si>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</si>
  <si>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</si>
  <si>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</si>
  <si>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</si>
  <si>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</si>
  <si>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</si>
  <si>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</si>
  <si>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</si>
  <si>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</si>
  <si>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</si>
  <si>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</si>
  <si>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</si>
  <si>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</si>
  <si>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</si>
  <si>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</si>
  <si>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</si>
  <si>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</si>
  <si>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</si>
  <si>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</si>
  <si>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</si>
  <si>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</si>
  <si>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</si>
  <si>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</si>
  <si>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</si>
  <si>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</si>
  <si>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</si>
  <si>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</si>
  <si>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</si>
  <si>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</si>
  <si>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</si>
  <si>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</si>
  <si>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</si>
  <si>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</si>
  <si>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</si>
  <si>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</si>
  <si>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</si>
  <si>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</si>
  <si>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</si>
  <si>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</si>
  <si>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</si>
  <si>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</si>
  <si>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</si>
  <si>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</si>
  <si>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</si>
  <si>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</si>
  <si>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</si>
  <si>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</si>
  <si>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</si>
  <si>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</si>
  <si>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</si>
  <si>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</si>
  <si>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</si>
  <si>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</si>
  <si>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</si>
  <si>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</si>
  <si>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</si>
  <si>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</si>
  <si>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</si>
  <si>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</si>
  <si>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</si>
  <si>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</si>
  <si>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</si>
  <si>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</si>
  <si>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</si>
  <si>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</si>
  <si>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</si>
  <si>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</si>
  <si>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</si>
  <si>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</si>
  <si>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</si>
  <si>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</si>
  <si>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</si>
  <si>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</si>
  <si>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</si>
  <si>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</si>
  <si>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</si>
  <si>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</si>
  <si>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</si>
  <si>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</si>
  <si>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</si>
  <si>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</si>
  <si>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</si>
  <si>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</si>
  <si>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</si>
  <si>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</si>
  <si>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</si>
  <si>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</si>
  <si>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</si>
  <si>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</si>
  <si>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</si>
  <si>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</si>
  <si>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</si>
  <si>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</si>
  <si>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</si>
  <si>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</si>
  <si>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</si>
  <si>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</si>
  <si>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</si>
  <si>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</si>
  <si>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</si>
  <si>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</si>
  <si>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</si>
  <si>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</si>
  <si>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</si>
  <si>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</si>
  <si>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</si>
  <si>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</si>
  <si>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</si>
  <si>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</si>
  <si>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</si>
  <si>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</si>
  <si>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</si>
  <si>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</si>
  <si>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</si>
  <si>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</si>
  <si>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</si>
  <si>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</si>
  <si>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</si>
  <si>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</si>
  <si>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</si>
  <si>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</si>
  <si>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</si>
  <si>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</si>
  <si>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</si>
  <si>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</si>
  <si>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</si>
  <si>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</si>
  <si>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</si>
  <si>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</si>
  <si>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</si>
  <si>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</si>
  <si>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</si>
  <si>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</si>
  <si>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</si>
  <si>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</si>
  <si>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</si>
  <si>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</si>
  <si>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</si>
  <si>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</si>
  <si>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</si>
  <si>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</si>
  <si>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</si>
  <si>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</si>
  <si>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</si>
  <si>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</si>
  <si>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</si>
  <si>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</si>
  <si>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</si>
  <si>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</si>
  <si>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</si>
  <si>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</si>
  <si>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</si>
  <si>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</si>
  <si>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</si>
  <si>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</si>
  <si>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</si>
  <si>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</si>
  <si>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</si>
  <si>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</si>
  <si>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</si>
  <si>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</si>
  <si>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</si>
  <si>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</si>
  <si>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</si>
  <si>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</si>
  <si>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</si>
  <si>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</si>
  <si>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</si>
  <si>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</si>
  <si>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</si>
  <si>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</si>
  <si>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</si>
  <si>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</si>
  <si>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</si>
  <si>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</si>
  <si>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</si>
  <si>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</si>
  <si>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</si>
  <si>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</si>
  <si>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</si>
  <si>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</si>
  <si>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</si>
  <si>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</si>
  <si>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</si>
  <si>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</si>
  <si>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</si>
  <si>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</si>
  <si>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</si>
  <si>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</si>
  <si>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</si>
  <si>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</si>
  <si>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</si>
  <si>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</si>
  <si>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</si>
  <si>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</si>
  <si>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</si>
  <si>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</si>
  <si>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</si>
  <si>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</si>
  <si>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</si>
  <si>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</si>
  <si>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</si>
  <si>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</si>
  <si>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</si>
  <si>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</si>
  <si>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</si>
  <si>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</si>
  <si>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</si>
  <si>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</si>
  <si>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</si>
  <si>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</si>
  <si>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</si>
  <si>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</si>
  <si>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</si>
  <si>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</si>
  <si>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</si>
  <si>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</si>
  <si>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</si>
  <si>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</si>
  <si>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</si>
  <si>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</si>
  <si>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</si>
  <si>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</si>
  <si>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</si>
  <si>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</si>
  <si>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</si>
  <si>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</si>
  <si>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</si>
  <si>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</si>
  <si>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</si>
  <si>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</si>
  <si>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</si>
  <si>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</si>
  <si>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</si>
  <si>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</si>
  <si>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</si>
  <si>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</si>
  <si>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</si>
  <si>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</si>
  <si>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</si>
  <si>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</si>
  <si>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</si>
  <si>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</si>
  <si>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</si>
  <si>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</si>
  <si>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</si>
  <si>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</si>
  <si>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</si>
  <si>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</si>
  <si>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</si>
  <si>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</si>
  <si>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</si>
  <si>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</si>
  <si>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</si>
  <si>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</si>
  <si>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</si>
  <si>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</si>
  <si>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</si>
  <si>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</si>
  <si>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</si>
  <si>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</si>
  <si>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</si>
  <si>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</si>
  <si>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</si>
  <si>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</si>
  <si>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</si>
  <si>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</si>
  <si>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</si>
  <si>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</si>
  <si>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</si>
  <si>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</si>
  <si>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</si>
  <si>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</si>
  <si>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</si>
  <si>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</si>
  <si>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</si>
  <si>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</si>
  <si>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</si>
  <si>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</si>
  <si>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</si>
  <si>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</si>
  <si>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</si>
  <si>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</si>
  <si>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</si>
  <si>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</si>
  <si>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</si>
  <si>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</si>
  <si>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</si>
  <si>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</si>
  <si>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</si>
  <si>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</si>
  <si>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</si>
  <si>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</si>
  <si>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</si>
  <si>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</si>
  <si>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</si>
  <si>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</si>
  <si>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</si>
  <si>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</si>
  <si>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</si>
  <si>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</si>
  <si>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</si>
  <si>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</si>
  <si>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</si>
  <si>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</si>
  <si>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</si>
  <si>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</si>
  <si>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</si>
  <si>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</si>
  <si>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</si>
  <si>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</si>
  <si>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</si>
  <si>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</si>
  <si>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</si>
  <si>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</si>
  <si>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</si>
  <si>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</si>
  <si>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</si>
  <si>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</si>
  <si>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</si>
  <si>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</si>
  <si>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</si>
  <si>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</si>
  <si>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</si>
  <si>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</si>
  <si>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</si>
  <si>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</si>
  <si>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</si>
  <si>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</si>
  <si>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</si>
  <si>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</si>
  <si>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</si>
  <si>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</si>
  <si>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</si>
  <si>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</si>
  <si>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</si>
  <si>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</si>
  <si>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</si>
  <si>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</si>
  <si>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</si>
  <si>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</si>
  <si>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</si>
  <si>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</si>
  <si>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</si>
  <si>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</si>
  <si>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</si>
  <si>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</si>
  <si>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</si>
  <si>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</si>
  <si>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</si>
  <si>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</si>
  <si>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</si>
  <si>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</si>
  <si>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</si>
  <si>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</si>
  <si>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</si>
  <si>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</si>
  <si>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</si>
  <si>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</si>
  <si>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</si>
  <si>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</si>
  <si>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</si>
  <si>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</si>
  <si>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</si>
  <si>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</si>
  <si>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</si>
  <si>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</si>
  <si>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</si>
  <si>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</si>
  <si>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</si>
  <si>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</si>
  <si>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</si>
  <si>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</si>
  <si>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</si>
  <si>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</si>
  <si>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</si>
  <si>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</si>
  <si>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</si>
  <si>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</si>
  <si>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</si>
  <si>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</si>
  <si>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</si>
  <si>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</si>
  <si>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</si>
  <si>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</si>
  <si>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</si>
  <si>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</si>
  <si>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</si>
  <si>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</si>
  <si>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</si>
  <si>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</si>
  <si>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</si>
  <si>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</si>
  <si>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</si>
  <si>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</si>
  <si>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</si>
  <si>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</si>
  <si>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</si>
  <si>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</si>
  <si>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</si>
  <si>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</si>
  <si>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</si>
  <si>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</si>
  <si>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</si>
  <si>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</si>
  <si>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</si>
  <si>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</si>
  <si>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</si>
  <si>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</si>
  <si>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</si>
  <si>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</si>
  <si>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</si>
  <si>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</si>
  <si>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</si>
  <si>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</si>
  <si>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</si>
  <si>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</si>
  <si>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</si>
  <si>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</si>
  <si>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</si>
  <si>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</si>
  <si>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</si>
  <si>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</si>
  <si>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</si>
  <si>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</si>
  <si>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</si>
  <si>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</si>
  <si>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</si>
  <si>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</si>
  <si>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</si>
  <si>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</si>
  <si>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</si>
  <si>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</si>
  <si>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</si>
  <si>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</si>
  <si>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</si>
  <si>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</si>
  <si>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</si>
  <si>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</si>
  <si>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</si>
  <si>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</si>
  <si>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</si>
  <si>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</si>
  <si>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</si>
  <si>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</si>
  <si>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</si>
  <si>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</si>
  <si>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</si>
  <si>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</si>
  <si>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</si>
  <si>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</si>
  <si>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</si>
  <si>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</si>
  <si>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</si>
  <si>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</si>
  <si>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</si>
  <si>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</si>
  <si>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</si>
  <si>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</si>
  <si>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</si>
  <si>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</si>
  <si>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</si>
  <si>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</si>
  <si>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</si>
  <si>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</si>
  <si>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</si>
  <si>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</si>
  <si>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</si>
  <si>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</si>
  <si>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</si>
  <si>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</si>
  <si>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</si>
  <si>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</si>
  <si>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</si>
  <si>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</si>
  <si>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</si>
  <si>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</si>
  <si>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</si>
  <si>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</si>
  <si>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</si>
  <si>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</si>
  <si>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</si>
  <si>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</si>
  <si>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</si>
  <si>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</si>
  <si>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</si>
  <si>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</si>
  <si>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</si>
  <si>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</si>
  <si>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</si>
  <si>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</si>
  <si>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</si>
  <si>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</si>
  <si>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</si>
  <si>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</si>
  <si>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</si>
  <si>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</si>
  <si>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</si>
  <si>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</si>
  <si>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</si>
  <si>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</si>
  <si>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</si>
  <si>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</si>
  <si>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</si>
  <si>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</si>
  <si>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</si>
  <si>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</si>
  <si>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</si>
  <si>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</si>
  <si>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</si>
  <si>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</si>
  <si>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</si>
  <si>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</si>
  <si>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</si>
  <si>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</si>
  <si>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</si>
  <si>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</si>
  <si>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</si>
  <si>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</si>
  <si>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</si>
  <si>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</si>
  <si>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</si>
  <si>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</si>
  <si>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</si>
  <si>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</si>
  <si>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</si>
  <si>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</si>
  <si>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</si>
  <si>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</si>
  <si>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</si>
  <si>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</si>
  <si>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</si>
  <si>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</si>
  <si>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</si>
  <si>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</si>
  <si>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</si>
  <si>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</si>
  <si>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</si>
  <si>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</si>
  <si>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</si>
  <si>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</si>
  <si>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</si>
  <si>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</si>
  <si>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</si>
  <si>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</si>
  <si>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</si>
  <si>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</si>
  <si>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</si>
  <si>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</si>
  <si>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</si>
  <si>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</si>
  <si>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</si>
  <si>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</si>
  <si>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</si>
  <si>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</si>
  <si>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</si>
  <si>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</si>
  <si>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</si>
  <si>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</si>
  <si>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</si>
  <si>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</si>
  <si>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</si>
  <si>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</si>
  <si>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</si>
  <si>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</si>
  <si>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</si>
  <si>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</si>
  <si>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</si>
  <si>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</si>
  <si>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</si>
  <si>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</si>
  <si>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</si>
  <si>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</si>
  <si>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</si>
  <si>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</si>
  <si>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</si>
  <si>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</si>
  <si>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</si>
  <si>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</si>
  <si>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</si>
  <si>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</si>
  <si>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</si>
  <si>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</si>
  <si>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</si>
  <si>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</si>
  <si>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</si>
  <si>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</si>
  <si>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</si>
  <si>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</si>
  <si>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</si>
  <si>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</si>
  <si>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</si>
  <si>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</si>
  <si>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</si>
  <si>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</si>
  <si>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</si>
  <si>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</si>
  <si>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</si>
  <si>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</si>
  <si>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</si>
  <si>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</si>
  <si>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</si>
  <si>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</si>
  <si>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</si>
  <si>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</si>
  <si>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</si>
  <si>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</si>
  <si>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</si>
  <si>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</si>
  <si>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</si>
  <si>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</si>
  <si>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</si>
  <si>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</si>
  <si>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</si>
  <si>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</si>
  <si>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</si>
  <si>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</si>
  <si>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</si>
  <si>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</si>
  <si>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</si>
  <si>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</si>
  <si>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</si>
  <si>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</si>
  <si>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</si>
  <si>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</si>
  <si>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</si>
  <si>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</si>
  <si>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</si>
  <si>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</si>
  <si>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</si>
  <si>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</si>
  <si>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</si>
  <si>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</si>
  <si>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</si>
  <si>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</si>
  <si>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</si>
  <si>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</si>
  <si>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</si>
  <si>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</si>
  <si>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</si>
  <si>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</si>
  <si>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</si>
  <si>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</si>
  <si>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</si>
  <si>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</si>
  <si>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</si>
  <si>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</si>
  <si>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</si>
  <si>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</si>
  <si>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</si>
  <si>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</si>
  <si>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</si>
  <si>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</si>
  <si>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</si>
  <si>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</si>
  <si>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</si>
  <si>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</si>
  <si>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</si>
  <si>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</si>
  <si>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</si>
  <si>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</si>
  <si>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</si>
  <si>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</si>
  <si>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</si>
  <si>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</si>
  <si>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</si>
  <si>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</si>
  <si>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</si>
  <si>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</si>
  <si>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</si>
  <si>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</si>
  <si>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</si>
  <si>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</si>
  <si>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</si>
  <si>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</si>
  <si>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</si>
  <si>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</si>
  <si>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</si>
  <si>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</si>
  <si>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</si>
  <si>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</si>
  <si>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</si>
  <si>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</si>
  <si>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</si>
  <si>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</si>
  <si>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</si>
  <si>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</si>
  <si>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</si>
  <si>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</si>
  <si>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</si>
  <si>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</si>
  <si>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</si>
  <si>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</si>
  <si>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</si>
  <si>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</si>
  <si>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</si>
  <si>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</si>
  <si>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</si>
  <si>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</si>
  <si>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</si>
  <si>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</si>
  <si>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</si>
  <si>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</si>
  <si>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</si>
  <si>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</si>
  <si>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</si>
  <si>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</si>
  <si>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</si>
  <si>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</si>
  <si>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</si>
  <si>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</si>
  <si>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</si>
  <si>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</si>
  <si>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</si>
  <si>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</si>
  <si>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</si>
  <si>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</si>
  <si>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</si>
  <si>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</si>
  <si>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</si>
  <si>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</si>
  <si>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</si>
  <si>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</si>
  <si>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</si>
  <si>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</si>
  <si>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</si>
  <si>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</si>
  <si>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</si>
  <si>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</si>
  <si>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</si>
  <si>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</si>
  <si>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</si>
  <si>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</si>
  <si>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</si>
  <si>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</si>
  <si>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</si>
  <si>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</si>
  <si>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</si>
  <si>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</si>
  <si>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</si>
  <si>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</si>
  <si>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</si>
  <si>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</si>
  <si>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</si>
  <si>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</si>
  <si>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</si>
  <si>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</si>
  <si>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</si>
  <si>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</si>
  <si>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</si>
  <si>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</si>
  <si>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</si>
  <si>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</si>
  <si>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</si>
  <si>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</si>
  <si>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</si>
  <si>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</si>
  <si>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</si>
  <si>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</si>
  <si>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</si>
  <si>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</si>
  <si>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</si>
  <si>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</si>
  <si>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</si>
  <si>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</si>
  <si>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</si>
  <si>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</si>
  <si>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</si>
  <si>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</si>
  <si>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</si>
  <si>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</si>
  <si>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</si>
  <si>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</si>
  <si>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</si>
  <si>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</si>
  <si>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</si>
  <si>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</si>
  <si>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</si>
  <si>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</si>
  <si>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</si>
  <si>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</si>
  <si>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</si>
  <si>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</si>
  <si>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</si>
  <si>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</si>
  <si>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</si>
  <si>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</si>
  <si>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</si>
  <si>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</si>
  <si>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</si>
  <si>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</si>
  <si>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</si>
  <si>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</si>
  <si>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</si>
  <si>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</si>
  <si>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</si>
  <si>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</si>
  <si>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</si>
  <si>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</si>
  <si>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</si>
  <si>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</si>
  <si>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</si>
  <si>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</si>
  <si>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</si>
  <si>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</si>
  <si>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</si>
  <si>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</si>
  <si>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</si>
  <si>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</si>
  <si>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</si>
  <si>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</si>
  <si>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</si>
  <si>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</si>
  <si>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</si>
  <si>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</si>
  <si>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</si>
  <si>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</si>
  <si>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</si>
  <si>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</si>
  <si>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</si>
  <si>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</si>
  <si>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</si>
  <si>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</si>
  <si>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</si>
  <si>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</si>
  <si>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</si>
  <si>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</si>
  <si>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</si>
  <si>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</si>
  <si>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</si>
  <si>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</si>
  <si>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</si>
  <si>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</si>
  <si>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</si>
  <si>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</si>
  <si>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</si>
  <si>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</si>
  <si>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</si>
  <si>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</si>
  <si>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</si>
  <si>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</si>
  <si>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</si>
  <si>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</si>
  <si>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</si>
  <si>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</si>
  <si>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</si>
  <si>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</si>
  <si>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</si>
  <si>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</si>
  <si>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</si>
  <si>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</si>
  <si>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</si>
  <si>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</si>
  <si>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</si>
  <si>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</si>
  <si>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</si>
  <si>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</si>
  <si>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</si>
  <si>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</si>
  <si>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</si>
  <si>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</si>
  <si>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</si>
  <si>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</si>
  <si>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</si>
  <si>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</si>
  <si>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</si>
  <si>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</si>
  <si>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</si>
  <si>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</si>
  <si>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</si>
  <si>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</si>
  <si>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</si>
  <si>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</si>
  <si>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</si>
  <si>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</si>
  <si>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</si>
  <si>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</si>
  <si>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</si>
  <si>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</si>
  <si>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</si>
  <si>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</si>
  <si>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</si>
  <si>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</si>
  <si>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</si>
  <si>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</si>
  <si>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</si>
  <si>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</si>
  <si>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</si>
  <si>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</si>
  <si>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</si>
  <si>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</si>
  <si>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</si>
  <si>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</si>
  <si>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</si>
  <si>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</si>
  <si>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</si>
  <si>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</si>
  <si>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</si>
  <si>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</si>
  <si>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</si>
  <si>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</si>
  <si>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</si>
  <si>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</si>
  <si>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</si>
  <si>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</si>
  <si>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</si>
  <si>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</si>
  <si>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</si>
  <si>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</si>
  <si>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</si>
  <si>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</si>
  <si>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</si>
  <si>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</si>
  <si>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</si>
  <si>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</si>
  <si>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</si>
  <si>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</si>
  <si>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</si>
  <si>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</si>
  <si>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</si>
  <si>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</si>
  <si>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</si>
  <si>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</si>
  <si>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</si>
  <si>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</si>
  <si>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</si>
  <si>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</si>
  <si>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</si>
  <si>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</si>
  <si>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</si>
  <si>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</si>
  <si>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</si>
  <si>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</si>
  <si>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</si>
  <si>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</si>
  <si>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</si>
  <si>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</si>
  <si>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</si>
  <si>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</si>
  <si>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</si>
  <si>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</si>
  <si>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</si>
  <si>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</si>
  <si>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</si>
  <si>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</si>
  <si>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</si>
  <si>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</si>
  <si>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</si>
  <si>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</si>
  <si>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</si>
  <si>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</si>
  <si>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</si>
  <si>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</si>
  <si>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</si>
  <si>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</si>
  <si>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</si>
  <si>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</si>
  <si>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</si>
  <si>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</si>
  <si>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</si>
  <si>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</si>
  <si>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</si>
  <si>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</si>
  <si>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</si>
  <si>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</si>
  <si>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</si>
  <si>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</si>
  <si>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</si>
  <si>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</si>
  <si>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</si>
  <si>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</si>
  <si>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</si>
  <si>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</si>
  <si>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</si>
  <si>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</si>
  <si>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</si>
  <si>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</si>
  <si>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</si>
  <si>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</si>
  <si>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</si>
  <si>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</si>
  <si>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</si>
  <si>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</si>
  <si>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</si>
  <si>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</si>
  <si>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</si>
  <si>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</si>
  <si>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</si>
  <si>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</si>
  <si>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</si>
  <si>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</si>
  <si>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</si>
  <si>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</si>
  <si>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</si>
  <si>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</si>
  <si>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</si>
  <si>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</si>
  <si>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</si>
  <si>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</si>
  <si>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</si>
  <si>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</si>
  <si>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</si>
  <si>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</si>
  <si>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</si>
  <si>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</si>
  <si>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</si>
  <si>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</si>
  <si>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</si>
  <si>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</si>
  <si>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</si>
  <si>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</si>
  <si>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</si>
  <si>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</si>
  <si>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</si>
  <si>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</si>
  <si>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</si>
  <si>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</si>
  <si>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</si>
  <si>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</si>
  <si>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</si>
  <si>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</si>
  <si>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</si>
  <si>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</si>
  <si>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</si>
  <si>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</si>
  <si>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</si>
  <si>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</si>
  <si>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</si>
  <si>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</si>
  <si>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</si>
  <si>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</si>
  <si>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</si>
  <si>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</si>
  <si>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</si>
  <si>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</si>
  <si>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</si>
  <si>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</si>
  <si>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</si>
  <si>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</si>
  <si>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</si>
  <si>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</si>
  <si>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</si>
  <si>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</si>
  <si>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</si>
  <si>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</si>
  <si>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</si>
  <si>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</si>
  <si>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</si>
  <si>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</si>
  <si>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</si>
  <si>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</si>
  <si>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</si>
  <si>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</si>
  <si>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</si>
  <si>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</si>
  <si>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</si>
  <si>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</si>
  <si>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</si>
  <si>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</si>
  <si>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</si>
  <si>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</si>
  <si>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</si>
  <si>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</si>
  <si>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</si>
  <si>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</si>
  <si>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</si>
  <si>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</si>
  <si>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</si>
  <si>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</si>
  <si>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</si>
  <si>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</si>
  <si>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</si>
  <si>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</si>
  <si>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</si>
  <si>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</si>
  <si>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</si>
  <si>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</si>
  <si>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</si>
  <si>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</si>
  <si>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</si>
  <si>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</si>
  <si>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</si>
  <si>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</si>
  <si>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</si>
  <si>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</si>
  <si>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</si>
  <si>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</si>
  <si>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</si>
  <si>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</si>
  <si>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</si>
  <si>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</si>
  <si>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</si>
  <si>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</si>
  <si>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</si>
  <si>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</si>
  <si>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</si>
  <si>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</si>
  <si>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</si>
  <si>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</si>
  <si>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</si>
  <si>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</si>
  <si>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</si>
  <si>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</si>
  <si>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</si>
  <si>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</si>
  <si>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</si>
  <si>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</si>
  <si>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</si>
  <si>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</si>
  <si>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</si>
  <si>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</si>
  <si>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</si>
  <si>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</si>
  <si>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</si>
  <si>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</si>
  <si>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</si>
  <si>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</si>
  <si>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</si>
  <si>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</si>
  <si>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</si>
  <si>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</si>
  <si>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</si>
  <si>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</si>
  <si>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</si>
  <si>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</si>
  <si>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</si>
  <si>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</si>
  <si>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</si>
  <si>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</si>
  <si>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</si>
  <si>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</si>
  <si>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</si>
  <si>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</si>
  <si>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</si>
  <si>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</si>
  <si>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</si>
  <si>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</si>
  <si>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</si>
  <si>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</si>
  <si>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</si>
  <si>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</si>
  <si>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</si>
  <si>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</si>
  <si>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</si>
  <si>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</si>
  <si>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</si>
  <si>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</si>
  <si>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</si>
  <si>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</si>
  <si>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</si>
  <si>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</si>
  <si>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</si>
  <si>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</si>
  <si>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</si>
  <si>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</si>
  <si>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</si>
  <si>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</si>
  <si>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</si>
  <si>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</si>
  <si>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</si>
  <si>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</si>
  <si>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</si>
  <si>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</si>
  <si>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</si>
  <si>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</si>
  <si>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</si>
  <si>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</si>
  <si>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</si>
  <si>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</si>
  <si>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</si>
  <si>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</si>
  <si>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</si>
  <si>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</si>
  <si>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</si>
  <si>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</si>
  <si>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</si>
  <si>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</si>
  <si>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</si>
  <si>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</si>
  <si>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</si>
  <si>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</si>
  <si>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</si>
  <si>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</si>
  <si>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</si>
  <si>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</si>
  <si>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</si>
  <si>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</si>
  <si>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</si>
  <si>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</si>
  <si>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</si>
  <si>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</si>
  <si>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</si>
  <si>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</si>
  <si>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</si>
  <si>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</si>
  <si>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</si>
  <si>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</si>
  <si>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</si>
  <si>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</si>
  <si>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</si>
  <si>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</si>
  <si>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</si>
  <si>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</si>
  <si>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</si>
  <si>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</si>
  <si>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</si>
  <si>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</si>
  <si>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</si>
  <si>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</si>
  <si>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</si>
  <si>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</si>
  <si>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</si>
  <si>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</si>
  <si>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</si>
  <si>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</si>
  <si>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</si>
  <si>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</si>
  <si>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</si>
  <si>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</si>
  <si>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</si>
  <si>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</si>
  <si>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</si>
  <si>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</si>
  <si>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</si>
  <si>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</si>
  <si>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</si>
  <si>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</si>
  <si>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</si>
  <si>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</si>
  <si>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</si>
  <si>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</si>
  <si>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</si>
  <si>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</si>
  <si>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</si>
  <si>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</si>
  <si>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</si>
  <si>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</si>
  <si>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</si>
  <si>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</si>
  <si>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</si>
  <si>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</si>
  <si>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</si>
  <si>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</si>
  <si>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</si>
  <si>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</si>
  <si>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</si>
  <si>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</si>
  <si>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</si>
  <si>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</si>
  <si>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</si>
  <si>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</si>
  <si>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</si>
  <si>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</si>
  <si>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</si>
  <si>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</si>
  <si>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</si>
  <si>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</si>
  <si>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</si>
  <si>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</si>
  <si>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</si>
  <si>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</si>
  <si>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</si>
  <si>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</si>
  <si>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</si>
  <si>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</si>
  <si>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</si>
  <si>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</si>
  <si>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</si>
  <si>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</si>
  <si>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</si>
  <si>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</si>
  <si>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</si>
  <si>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</si>
  <si>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</si>
  <si>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</si>
  <si>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</si>
  <si>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</si>
  <si>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</si>
  <si>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</si>
  <si>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</si>
  <si>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</si>
  <si>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</si>
  <si>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</si>
  <si>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</si>
  <si>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</si>
  <si>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</si>
  <si>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</si>
  <si>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</si>
  <si>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</si>
  <si>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</si>
  <si>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</si>
  <si>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</si>
  <si>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</si>
  <si>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</si>
  <si>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</si>
  <si>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</si>
  <si>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</si>
  <si>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</si>
  <si>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</si>
  <si>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</si>
  <si>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</si>
  <si>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</si>
  <si>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</si>
  <si>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</si>
  <si>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</si>
  <si>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</si>
  <si>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</si>
  <si>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</si>
  <si>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</si>
  <si>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</si>
  <si>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</si>
  <si>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</si>
  <si>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</si>
  <si>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</si>
  <si>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</si>
  <si>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</si>
  <si>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</si>
  <si>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</si>
  <si>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</si>
  <si>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</si>
  <si>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</si>
  <si>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</si>
  <si>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</si>
  <si>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</si>
  <si>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</si>
  <si>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</si>
  <si>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</si>
  <si>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</si>
  <si>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</si>
  <si>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</si>
  <si>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</si>
  <si>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</si>
  <si>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</si>
  <si>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</si>
  <si>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</si>
  <si>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</si>
  <si>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</si>
  <si>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</si>
  <si>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</si>
  <si>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</si>
  <si>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</si>
  <si>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</si>
  <si>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</si>
  <si>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</si>
  <si>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</si>
  <si>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</si>
  <si>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</si>
  <si>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</si>
  <si>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</si>
  <si>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</si>
  <si>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</si>
  <si>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</si>
  <si>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</si>
  <si>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</si>
  <si>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</si>
  <si>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</si>
  <si>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</si>
  <si>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</si>
  <si>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</si>
  <si>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</si>
  <si>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</si>
  <si>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</si>
  <si>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</si>
  <si>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</si>
  <si>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</si>
  <si>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</si>
  <si>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</si>
  <si>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</si>
  <si>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</si>
  <si>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</si>
  <si>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</si>
  <si>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</si>
  <si>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</si>
  <si>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</si>
  <si>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</si>
  <si>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</si>
  <si>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</si>
  <si>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</si>
  <si>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</si>
  <si>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</si>
  <si>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</si>
  <si>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</si>
  <si>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</si>
  <si>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</si>
  <si>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</si>
  <si>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</si>
  <si>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</si>
  <si>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</si>
  <si>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</si>
  <si>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</si>
  <si>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</si>
  <si>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</si>
  <si>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</si>
  <si>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</si>
  <si>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</si>
  <si>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</si>
  <si>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</si>
  <si>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</si>
  <si>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</si>
  <si>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</si>
  <si>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</si>
  <si>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</si>
  <si>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</si>
  <si>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</si>
  <si>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</si>
  <si>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</si>
  <si>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</si>
  <si>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</si>
  <si>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</si>
  <si>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</si>
  <si>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</si>
  <si>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</si>
  <si>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</si>
  <si>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</si>
  <si>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</si>
  <si>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</si>
  <si>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</si>
  <si>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</si>
  <si>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</si>
  <si>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</si>
  <si>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</si>
  <si>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</si>
  <si>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</si>
  <si>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</si>
  <si>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</si>
  <si>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</si>
  <si>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</si>
  <si>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</si>
  <si>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</si>
  <si>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</si>
  <si>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</si>
  <si>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</si>
  <si>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</si>
  <si>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</si>
  <si>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</si>
  <si>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</si>
  <si>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</si>
  <si>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</si>
  <si>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</si>
  <si>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</si>
  <si>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</si>
  <si>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</si>
  <si>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</si>
  <si>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</si>
  <si>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</si>
  <si>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</si>
  <si>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</si>
  <si>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</si>
  <si>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</si>
  <si>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</si>
  <si>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</si>
  <si>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</si>
  <si>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</si>
  <si>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</si>
  <si>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</si>
  <si>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</si>
  <si>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</si>
  <si>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</si>
  <si>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</si>
  <si>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</si>
  <si>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</si>
  <si>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</si>
  <si>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</si>
  <si>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</si>
  <si>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</si>
  <si>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</si>
  <si>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</si>
  <si>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</si>
  <si>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</si>
  <si>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</si>
  <si>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</si>
  <si>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</si>
  <si>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</si>
  <si>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</si>
  <si>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</si>
  <si>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</si>
  <si>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</si>
  <si>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</si>
  <si>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</si>
  <si>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</si>
  <si>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</si>
  <si>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</si>
  <si>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</si>
  <si>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</si>
  <si>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</si>
  <si>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</si>
  <si>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</si>
  <si>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</si>
  <si>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</si>
  <si>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</si>
  <si>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</si>
  <si>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</si>
  <si>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</si>
  <si>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</si>
  <si>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</si>
  <si>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</si>
  <si>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</si>
  <si>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</si>
  <si>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</si>
  <si>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</si>
  <si>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</si>
  <si>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</si>
  <si>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</si>
  <si>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</si>
  <si>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</si>
  <si>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</si>
  <si>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</si>
  <si>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</si>
  <si>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</si>
  <si>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</si>
  <si>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</si>
  <si>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</si>
  <si>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</si>
  <si>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</si>
  <si>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</si>
  <si>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</si>
  <si>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</si>
  <si>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</si>
  <si>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</si>
  <si>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</si>
  <si>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</si>
  <si>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</si>
  <si>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</si>
  <si>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</si>
  <si>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</si>
  <si>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</si>
  <si>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</si>
  <si>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</si>
  <si>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</si>
  <si>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</si>
  <si>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</si>
  <si>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</si>
  <si>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</si>
  <si>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</si>
  <si>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</si>
  <si>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</si>
  <si>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</si>
  <si>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</si>
  <si>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</si>
  <si>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</si>
  <si>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</si>
  <si>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</si>
  <si>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</si>
  <si>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</si>
  <si>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</si>
  <si>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</si>
  <si>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</si>
  <si>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</si>
  <si>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</si>
  <si>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</si>
  <si>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</si>
  <si>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</si>
  <si>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</si>
  <si>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</si>
  <si>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</si>
  <si>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</si>
  <si>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</si>
  <si>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</si>
  <si>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</si>
  <si>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</si>
  <si>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</si>
  <si>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</si>
  <si>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</si>
  <si>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</si>
  <si>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</si>
  <si>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</si>
  <si>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</si>
  <si>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</si>
  <si>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</si>
  <si>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</si>
  <si>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</si>
  <si>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</si>
  <si>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</si>
  <si>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</si>
  <si>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</si>
  <si>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</si>
  <si>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</si>
  <si>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</si>
  <si>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</si>
  <si>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</si>
  <si>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</si>
  <si>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</si>
  <si>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</si>
  <si>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</si>
  <si>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</si>
  <si>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</si>
  <si>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</si>
  <si>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</si>
  <si>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</si>
  <si>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</si>
  <si>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</si>
  <si>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</si>
  <si>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</si>
  <si>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</si>
  <si>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</si>
  <si>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</si>
  <si>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</si>
  <si>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</si>
  <si>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</si>
  <si>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</si>
  <si>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</si>
  <si>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</si>
  <si>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</si>
  <si>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</si>
  <si>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</si>
  <si>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</si>
  <si>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</si>
  <si>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</si>
  <si>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</si>
  <si>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</si>
  <si>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</si>
  <si>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</si>
  <si>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</si>
  <si>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</si>
  <si>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</si>
  <si>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</si>
  <si>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</si>
  <si>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</si>
  <si>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</si>
  <si>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</si>
  <si>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</si>
  <si>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</si>
  <si>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</si>
  <si>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</si>
  <si>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</si>
  <si>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</si>
  <si>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</si>
  <si>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</si>
  <si>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</si>
  <si>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</si>
  <si>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</si>
  <si>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</si>
  <si>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</si>
  <si>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</si>
  <si>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</si>
  <si>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</si>
  <si>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</si>
  <si>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</si>
  <si>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</si>
  <si>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</si>
  <si>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</si>
  <si>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</si>
  <si>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</si>
  <si>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</si>
  <si>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</si>
  <si>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</si>
  <si>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</si>
  <si>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</si>
  <si>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</si>
  <si>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</si>
  <si>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</si>
  <si>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</si>
  <si>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</si>
  <si>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</si>
  <si>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</si>
  <si>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</si>
  <si>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</si>
  <si>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</si>
  <si>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</si>
  <si>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</si>
  <si>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</si>
  <si>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</si>
  <si>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</si>
  <si>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</si>
  <si>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</si>
  <si>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</si>
  <si>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</si>
  <si>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</si>
  <si>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</si>
  <si>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</si>
  <si>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</si>
  <si>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</si>
  <si>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</si>
  <si>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</si>
  <si>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</si>
  <si>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</si>
  <si>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</si>
  <si>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</si>
  <si>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</si>
  <si>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</si>
  <si>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</si>
  <si>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</si>
  <si>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</si>
  <si>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</si>
  <si>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</si>
  <si>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</si>
  <si>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</si>
  <si>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</si>
  <si>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</si>
  <si>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</si>
  <si>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</si>
  <si>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</si>
  <si>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</si>
  <si>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</si>
  <si>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</si>
  <si>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</si>
  <si>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</si>
  <si>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</si>
  <si>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</si>
  <si>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</si>
  <si>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</si>
  <si>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</si>
  <si>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</si>
  <si>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</si>
  <si>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</si>
  <si>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</si>
  <si>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</si>
  <si>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</si>
  <si>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</si>
  <si>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</si>
  <si>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</si>
  <si>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</si>
  <si>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</si>
  <si>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</si>
  <si>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</si>
  <si>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</si>
  <si>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</si>
  <si>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</si>
  <si>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</si>
  <si>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</si>
  <si>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</si>
  <si>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</si>
  <si>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</si>
  <si>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</si>
  <si>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</si>
  <si>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</si>
  <si>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</si>
  <si>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</si>
  <si>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</si>
  <si>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</si>
  <si>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</si>
  <si>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</si>
  <si>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</si>
  <si>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</si>
  <si>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</si>
  <si>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</si>
  <si>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</si>
  <si>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</si>
  <si>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</si>
  <si>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</si>
  <si>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</si>
  <si>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</si>
  <si>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</si>
  <si>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</si>
  <si>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</si>
  <si>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</si>
  <si>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</si>
  <si>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</si>
  <si>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</si>
  <si>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</si>
  <si>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</si>
  <si>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</si>
  <si>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</si>
  <si>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</si>
  <si>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</si>
  <si>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</si>
  <si>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</si>
  <si>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</si>
  <si>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</si>
  <si>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</si>
  <si>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</si>
  <si>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</si>
  <si>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</si>
  <si>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</si>
  <si>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</si>
  <si>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</si>
  <si>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</si>
  <si>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</si>
  <si>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</si>
  <si>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</si>
  <si>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</si>
  <si>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</si>
  <si>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</si>
  <si>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</si>
  <si>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</si>
  <si>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</si>
  <si>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</si>
  <si>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</si>
  <si>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</si>
  <si>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</si>
  <si>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</si>
  <si>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</si>
  <si>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</si>
  <si>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</si>
  <si>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</si>
  <si>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</si>
  <si>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</si>
  <si>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</si>
  <si>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</si>
  <si>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</si>
  <si>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</si>
  <si>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</si>
  <si>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</si>
  <si>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</si>
  <si>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</si>
  <si>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</si>
  <si>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</si>
  <si>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</si>
  <si>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</si>
  <si>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</si>
  <si>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</si>
  <si>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</si>
  <si>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</si>
  <si>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</si>
  <si>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</si>
  <si>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</si>
  <si>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</si>
  <si>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</si>
  <si>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</si>
  <si>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</si>
  <si>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</si>
  <si>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</si>
  <si>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</si>
  <si>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</si>
  <si>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</si>
  <si>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</si>
  <si>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</si>
  <si>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</si>
  <si>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</si>
  <si>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</si>
  <si>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</si>
  <si>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</si>
  <si>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</si>
  <si>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</si>
  <si>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</si>
  <si>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</si>
  <si>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</si>
  <si>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</si>
  <si>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</si>
  <si>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</si>
  <si>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</si>
  <si>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</si>
  <si>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</si>
  <si>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</si>
  <si>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</si>
  <si>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</si>
  <si>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</si>
  <si>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</si>
  <si>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</si>
  <si>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</si>
  <si>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</si>
  <si>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</si>
  <si>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</si>
  <si>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</si>
  <si>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</si>
  <si>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</si>
  <si>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</si>
  <si>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</si>
  <si>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</si>
  <si>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</si>
  <si>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</si>
  <si>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</si>
  <si>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</si>
  <si>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</si>
  <si>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</si>
  <si>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</si>
  <si>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</si>
  <si>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</si>
  <si>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</si>
  <si>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</si>
  <si>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</si>
  <si>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</si>
  <si>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</si>
  <si>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</si>
  <si>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</si>
  <si>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</si>
  <si>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</si>
  <si>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</si>
  <si>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</si>
  <si>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</si>
  <si>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</si>
  <si>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</si>
  <si>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</si>
  <si>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</si>
  <si>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</si>
  <si>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</si>
  <si>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</si>
  <si>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</si>
  <si>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</si>
  <si>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</si>
  <si>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</si>
  <si>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</si>
  <si>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</si>
  <si>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</si>
  <si>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</si>
  <si>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</si>
  <si>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</si>
  <si>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</si>
  <si>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</si>
  <si>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</si>
  <si>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</si>
  <si>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</si>
  <si>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</si>
  <si>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</si>
  <si>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</si>
  <si>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</si>
  <si>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</si>
  <si>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</si>
  <si>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</si>
  <si>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</si>
  <si>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</si>
  <si>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</si>
  <si>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</si>
  <si>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</si>
  <si>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</si>
  <si>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</si>
  <si>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</si>
  <si>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</si>
  <si>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</si>
  <si>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</si>
  <si>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</si>
  <si>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</si>
  <si>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</si>
  <si>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</si>
  <si>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</si>
  <si>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</si>
  <si>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</si>
  <si>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</si>
  <si>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</si>
  <si>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</si>
  <si>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</si>
  <si>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</si>
  <si>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</si>
  <si>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</si>
  <si>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</si>
  <si>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</si>
  <si>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</si>
  <si>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</si>
  <si>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</si>
  <si>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</si>
  <si>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</si>
  <si>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</si>
  <si>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</si>
  <si>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</si>
  <si>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</si>
  <si>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</si>
  <si>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</si>
  <si>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</si>
  <si>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</si>
  <si>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</si>
  <si>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</si>
  <si>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</si>
  <si>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</si>
  <si>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</si>
  <si>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</si>
  <si>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</si>
  <si>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</si>
  <si>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</si>
  <si>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</si>
  <si>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</si>
  <si>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</si>
  <si>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</si>
  <si>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</si>
  <si>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</si>
  <si>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</si>
  <si>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</si>
  <si>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</si>
  <si>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</si>
  <si>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</si>
  <si>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</si>
  <si>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</si>
  <si>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</si>
  <si>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</si>
  <si>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</si>
  <si>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</si>
  <si>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</si>
  <si>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</si>
  <si>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</si>
  <si>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</si>
  <si>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</si>
  <si>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</si>
  <si>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</si>
  <si>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</si>
  <si>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</si>
  <si>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</si>
  <si>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</si>
  <si>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</si>
  <si>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</si>
  <si>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</si>
  <si>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</si>
  <si>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</si>
  <si>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</si>
  <si>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</si>
  <si>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</si>
  <si>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</si>
  <si>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</si>
  <si>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</si>
  <si>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</si>
  <si>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</si>
  <si>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</si>
  <si>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</si>
  <si>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</si>
  <si>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</si>
  <si>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</si>
  <si>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</si>
  <si>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</si>
  <si>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</si>
  <si>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</si>
  <si>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</si>
  <si>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</si>
  <si>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</si>
  <si>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</si>
  <si>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</si>
  <si>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</si>
  <si>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</si>
  <si>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</si>
  <si>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</si>
  <si>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</si>
  <si>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</si>
  <si>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</si>
  <si>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</si>
  <si>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</si>
  <si>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</si>
  <si>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</si>
  <si>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</si>
  <si>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</si>
  <si>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</si>
  <si>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</si>
  <si>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</si>
  <si>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</si>
  <si>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</si>
  <si>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</si>
  <si>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</si>
  <si>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</si>
  <si>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</si>
  <si>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</si>
  <si>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</si>
  <si>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</si>
  <si>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</si>
  <si>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</si>
  <si>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</si>
  <si>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</si>
  <si>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</si>
  <si>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</si>
  <si>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</si>
  <si>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</si>
  <si>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</si>
  <si>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</si>
  <si>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</si>
  <si>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</si>
  <si>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</si>
  <si>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</si>
  <si>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</si>
  <si>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</si>
  <si>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</si>
  <si>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</si>
  <si>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</si>
  <si>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</si>
  <si>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</si>
  <si>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</si>
  <si>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</si>
  <si>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</si>
  <si>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</si>
  <si>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</si>
  <si>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</si>
  <si>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</si>
  <si>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</si>
  <si>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</si>
  <si>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</si>
  <si>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</si>
  <si>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</si>
  <si>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</si>
  <si>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</si>
  <si>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</si>
  <si>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</si>
  <si>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</si>
  <si>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</si>
  <si>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</si>
  <si>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</si>
  <si>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</si>
  <si>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</si>
  <si>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</si>
  <si>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</si>
  <si>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</si>
  <si>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</si>
  <si>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</si>
  <si>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</si>
  <si>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</si>
  <si>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</si>
  <si>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</si>
  <si>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</si>
  <si>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</si>
  <si>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</si>
  <si>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</si>
  <si>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</si>
  <si>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</si>
  <si>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</si>
  <si>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</si>
  <si>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</si>
  <si>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</si>
  <si>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</si>
  <si>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</si>
  <si>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</si>
  <si>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</si>
  <si>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</si>
  <si>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</si>
  <si>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</si>
  <si>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</si>
  <si>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</si>
  <si>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</si>
  <si>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</si>
  <si>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</si>
  <si>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</si>
  <si>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</si>
  <si>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</si>
  <si>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</si>
  <si>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</si>
  <si>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</si>
  <si>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</si>
  <si>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</si>
  <si>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</si>
  <si>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</si>
  <si>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</si>
  <si>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</si>
  <si>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</si>
  <si>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</si>
  <si>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</si>
  <si>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</si>
  <si>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</si>
  <si>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</si>
  <si>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</si>
  <si>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</si>
  <si>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</si>
  <si>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</si>
  <si>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</si>
  <si>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</si>
  <si>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</si>
  <si>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</si>
  <si>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</si>
  <si>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</si>
  <si>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</si>
  <si>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</si>
  <si>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</si>
  <si>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</si>
  <si>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</si>
  <si>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</si>
  <si>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</si>
  <si>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</si>
  <si>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</si>
  <si>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</si>
  <si>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</si>
  <si>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</si>
  <si>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</si>
  <si>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</si>
  <si>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</si>
  <si>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</si>
  <si>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</si>
  <si>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</si>
  <si>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</si>
  <si>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</si>
  <si>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</si>
  <si>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</si>
  <si>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</si>
  <si>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</si>
  <si>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</si>
  <si>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</si>
  <si>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</si>
  <si>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</si>
  <si>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</si>
  <si>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</si>
  <si>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</si>
  <si>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</si>
  <si>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</si>
  <si>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</si>
  <si>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</si>
  <si>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</si>
  <si>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</si>
  <si>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</si>
  <si>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</si>
  <si>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</si>
  <si>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</si>
  <si>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</si>
  <si>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</si>
  <si>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</si>
  <si>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</si>
  <si>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</si>
  <si>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</si>
  <si>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</si>
  <si>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</si>
  <si>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</si>
  <si>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</si>
  <si>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</si>
  <si>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</si>
  <si>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</si>
  <si>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</si>
  <si>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</si>
  <si>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</si>
  <si>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</si>
  <si>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</si>
  <si>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</si>
  <si>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</si>
  <si>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</si>
  <si>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</si>
  <si>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</si>
  <si>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</si>
  <si>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</si>
  <si>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</si>
  <si>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</si>
  <si>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</si>
  <si>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</si>
  <si>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</si>
  <si>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</si>
  <si>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</si>
  <si>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</si>
  <si>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</si>
  <si>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</si>
  <si>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</si>
  <si>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</si>
  <si>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</si>
  <si>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</si>
  <si>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</si>
  <si>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</si>
  <si>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</si>
  <si>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</si>
  <si>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</si>
  <si>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</si>
  <si>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</si>
  <si>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</si>
  <si>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</si>
  <si>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</si>
  <si>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</si>
  <si>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</si>
  <si>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</si>
  <si>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</si>
  <si>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</si>
  <si>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</si>
  <si>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</si>
  <si>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</si>
  <si>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</si>
  <si>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</si>
  <si>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</si>
  <si>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</si>
  <si>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</si>
  <si>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</si>
  <si>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</si>
  <si>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</si>
  <si>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</si>
  <si>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</si>
  <si>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</si>
  <si>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</si>
  <si>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</si>
  <si>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</si>
  <si>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</si>
  <si>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</si>
  <si>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</si>
  <si>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</si>
  <si>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</si>
  <si>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</si>
  <si>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</si>
  <si>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</si>
  <si>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</si>
  <si>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</si>
  <si>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</si>
  <si>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</si>
  <si>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</si>
  <si>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</si>
  <si>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</si>
  <si>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</si>
  <si>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</si>
  <si>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</si>
  <si>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</si>
  <si>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</si>
  <si>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</si>
  <si>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</si>
  <si>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</si>
  <si>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</si>
  <si>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</si>
  <si>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</si>
  <si>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</si>
  <si>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</si>
  <si>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</si>
  <si>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</si>
  <si>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</si>
  <si>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</si>
  <si>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</si>
  <si>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</si>
  <si>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</si>
  <si>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</si>
  <si>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</si>
  <si>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</si>
  <si>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</si>
  <si>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</si>
  <si>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</si>
  <si>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</si>
  <si>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</si>
  <si>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</si>
  <si>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</si>
  <si>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</si>
  <si>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</si>
  <si>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</si>
  <si>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</si>
  <si>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</si>
  <si>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</si>
  <si>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</si>
  <si>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</si>
  <si>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</si>
  <si>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</si>
  <si>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</si>
  <si>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</si>
  <si>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</si>
  <si>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</si>
  <si>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</si>
  <si>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</si>
  <si>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</si>
  <si>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</si>
  <si>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</si>
  <si>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</si>
  <si>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</si>
  <si>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</si>
  <si>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</si>
  <si>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</si>
  <si>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</si>
  <si>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</si>
  <si>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</si>
  <si>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</si>
  <si>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</si>
  <si>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</si>
  <si>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</si>
  <si>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</si>
  <si>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</si>
  <si>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</si>
  <si>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</si>
  <si>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</si>
  <si>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</si>
  <si>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</si>
  <si>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</si>
  <si>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</si>
  <si>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</si>
  <si>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</si>
  <si>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</si>
  <si>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</si>
  <si>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</si>
  <si>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</si>
  <si>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</si>
  <si>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</si>
  <si>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</si>
  <si>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</si>
  <si>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</si>
  <si>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</si>
  <si>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</si>
  <si>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</si>
  <si>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</si>
  <si>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</si>
  <si>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</si>
  <si>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</si>
  <si>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</si>
  <si>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</si>
  <si>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</si>
  <si>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</si>
  <si>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</si>
  <si>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</si>
  <si>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</si>
  <si>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</si>
  <si>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</si>
  <si>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</si>
  <si>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</si>
  <si>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</si>
  <si>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</si>
  <si>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</si>
  <si>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</si>
  <si>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</si>
  <si>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</si>
  <si>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</si>
  <si>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</si>
  <si>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</si>
  <si>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</si>
  <si>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</si>
  <si>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</si>
  <si>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</si>
  <si>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</si>
  <si>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</si>
  <si>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</si>
  <si>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</si>
  <si>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</si>
  <si>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</si>
  <si>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</si>
  <si>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</si>
  <si>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</si>
  <si>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</si>
  <si>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</si>
  <si>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</si>
  <si>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</si>
  <si>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</si>
  <si>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</si>
  <si>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</si>
  <si>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</si>
  <si>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</si>
  <si>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</si>
  <si>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</si>
  <si>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</si>
  <si>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</si>
  <si>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</si>
  <si>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</si>
  <si>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</si>
  <si>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</si>
  <si>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</si>
  <si>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</si>
  <si>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</si>
  <si>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</si>
  <si>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</si>
  <si>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</si>
  <si>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</si>
  <si>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</si>
  <si>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</si>
  <si>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</si>
  <si>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</si>
  <si>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</si>
  <si>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</si>
  <si>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</si>
  <si>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</si>
  <si>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</si>
  <si>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</si>
  <si>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</si>
  <si>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</si>
  <si>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</si>
  <si>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</si>
  <si>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</si>
  <si>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</si>
  <si>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</si>
  <si>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</si>
  <si>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</si>
  <si>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</si>
  <si>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</si>
  <si>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</si>
  <si>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</si>
  <si>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</si>
  <si>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</si>
  <si>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</si>
  <si>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</si>
  <si>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</si>
  <si>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</si>
  <si>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</si>
  <si>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</si>
  <si>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</si>
  <si>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</si>
  <si>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</si>
  <si>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</si>
  <si>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</si>
  <si>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</si>
  <si>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</si>
  <si>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</si>
  <si>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</si>
  <si>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</si>
  <si>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</si>
  <si>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</si>
  <si>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</si>
  <si>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</si>
  <si>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</si>
  <si>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</si>
  <si>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</si>
  <si>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</si>
  <si>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</si>
  <si>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</si>
  <si>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</si>
  <si>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</si>
  <si>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</si>
  <si>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</si>
  <si>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</si>
  <si>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</si>
  <si>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</si>
  <si>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</si>
  <si>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</si>
  <si>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</si>
  <si>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</si>
  <si>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</si>
  <si>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</si>
  <si>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</si>
  <si>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</si>
  <si>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</si>
  <si>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</si>
  <si>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</si>
  <si>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</si>
  <si>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</si>
  <si>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</si>
  <si>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</si>
  <si>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</si>
  <si>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</si>
  <si>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</si>
  <si>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</si>
  <si>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</si>
  <si>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</si>
  <si>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</si>
  <si>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</si>
  <si>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</si>
  <si>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</si>
  <si>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</si>
  <si>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</si>
  <si>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</si>
  <si>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</si>
  <si>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</si>
  <si>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</si>
  <si>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</si>
  <si>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</si>
  <si>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</si>
  <si>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</si>
  <si>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</si>
  <si>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</si>
  <si>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</si>
  <si>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</si>
  <si>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</si>
  <si>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</si>
  <si>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</si>
  <si>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</si>
  <si>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</si>
  <si>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</si>
  <si>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</si>
  <si>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</si>
  <si>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</si>
  <si>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</si>
  <si>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</si>
  <si>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</si>
  <si>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</si>
  <si>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</si>
  <si>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</si>
  <si>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</si>
  <si>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</si>
  <si>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</si>
  <si>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</si>
  <si>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</si>
  <si>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</si>
  <si>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</si>
  <si>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</si>
  <si>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</si>
  <si>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</si>
  <si>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</si>
  <si>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</si>
  <si>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</si>
  <si>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</si>
  <si>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</si>
  <si>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</si>
  <si>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</si>
  <si>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</si>
  <si>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</si>
  <si>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</si>
  <si>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</si>
  <si>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</si>
  <si>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</si>
  <si>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</si>
  <si>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</si>
  <si>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</si>
  <si>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</si>
  <si>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</si>
  <si>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</si>
  <si>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</si>
  <si>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</si>
  <si>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</si>
  <si>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</si>
  <si>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</si>
  <si>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</si>
  <si>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</si>
  <si>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</si>
  <si>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</si>
  <si>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</si>
  <si>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</si>
  <si>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</si>
  <si>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</si>
  <si>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</si>
  <si>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</si>
  <si>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</si>
  <si>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</si>
  <si>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</si>
  <si>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</si>
  <si>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</si>
  <si>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</si>
  <si>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</si>
  <si>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</si>
  <si>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</si>
  <si>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</si>
  <si>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</si>
  <si>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</si>
  <si>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</si>
  <si>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</si>
  <si>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</si>
  <si>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</si>
  <si>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</si>
  <si>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</si>
  <si>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</si>
  <si>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</si>
  <si>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</si>
  <si>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</si>
  <si>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</si>
  <si>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</si>
  <si>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</si>
  <si>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</si>
  <si>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</si>
  <si>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</si>
  <si>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</si>
  <si>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</si>
  <si>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</si>
  <si>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</si>
  <si>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</si>
  <si>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</si>
  <si>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</si>
  <si>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</si>
  <si>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</si>
  <si>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</si>
  <si>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</si>
  <si>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</si>
  <si>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</si>
  <si>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</si>
  <si>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</si>
  <si>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</si>
  <si>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</si>
  <si>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</si>
  <si>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</si>
  <si>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</si>
  <si>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</si>
  <si>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</si>
  <si>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</si>
  <si>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</si>
  <si>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</si>
  <si>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</si>
  <si>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</si>
  <si>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</si>
  <si>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</si>
  <si>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</si>
  <si>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</si>
  <si>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</si>
  <si>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</si>
  <si>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</si>
  <si>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</si>
  <si>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</si>
  <si>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</si>
  <si>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</si>
  <si>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</si>
  <si>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</si>
  <si>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</si>
  <si>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</si>
  <si>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</si>
  <si>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</si>
  <si>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</si>
  <si>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</si>
  <si>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</si>
  <si>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</si>
  <si>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</si>
  <si>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</si>
  <si>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</si>
  <si>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</si>
  <si>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</si>
  <si>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</si>
  <si>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</si>
  <si>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</si>
  <si>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</si>
  <si>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</si>
  <si>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</si>
  <si>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</si>
  <si>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</si>
  <si>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</si>
  <si>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</si>
  <si>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</si>
  <si>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</si>
  <si>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</si>
  <si>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</si>
  <si>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</si>
  <si>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</si>
  <si>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</si>
  <si>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</si>
  <si>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</si>
  <si>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</si>
  <si>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</si>
  <si>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</si>
  <si>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</si>
  <si>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</si>
  <si>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</si>
  <si>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</si>
  <si>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</si>
  <si>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</si>
  <si>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</si>
  <si>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</si>
  <si>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</si>
  <si>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</si>
  <si>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</si>
  <si>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</si>
  <si>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</si>
  <si>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</si>
  <si>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</si>
  <si>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</si>
  <si>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</si>
  <si>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</si>
  <si>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</si>
  <si>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</si>
  <si>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</si>
  <si>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</si>
  <si>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</si>
  <si>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</si>
  <si>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</si>
  <si>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</si>
  <si>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</si>
  <si>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</si>
  <si>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</si>
  <si>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</si>
  <si>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</si>
  <si>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</si>
  <si>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</si>
  <si>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</si>
  <si>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</si>
  <si>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</si>
  <si>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</si>
  <si>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</si>
  <si>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</si>
  <si>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</si>
  <si>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</si>
  <si>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</si>
  <si>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</si>
  <si>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</si>
  <si>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</si>
  <si>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</si>
  <si>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</si>
  <si>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</si>
  <si>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</si>
  <si>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</si>
  <si>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</si>
  <si>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</si>
  <si>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</si>
  <si>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</si>
  <si>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</si>
  <si>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</si>
  <si>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</si>
  <si>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</si>
  <si>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</si>
  <si>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</si>
  <si>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</si>
  <si>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</si>
  <si>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</si>
  <si>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</si>
  <si>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</si>
  <si>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</si>
  <si>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</si>
  <si>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</si>
  <si>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</si>
  <si>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</si>
  <si>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</si>
  <si>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</si>
  <si>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</si>
  <si>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</si>
  <si>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</si>
  <si>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</si>
  <si>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</si>
  <si>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</si>
  <si>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</si>
  <si>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</si>
  <si>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</si>
  <si>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</si>
  <si>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</si>
  <si>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</si>
  <si>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</si>
  <si>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</si>
  <si>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</si>
  <si>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</si>
  <si>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</si>
  <si>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</si>
  <si>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</si>
  <si>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</si>
  <si>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</si>
  <si>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</si>
  <si>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</si>
  <si>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</si>
  <si>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</si>
  <si>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</si>
  <si>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</si>
  <si>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</si>
  <si>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</si>
  <si>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</si>
  <si>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</si>
  <si>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</si>
  <si>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</si>
  <si>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</si>
  <si>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</si>
  <si>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</si>
  <si>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</si>
  <si>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</si>
  <si>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</si>
  <si>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</si>
  <si>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</si>
  <si>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</si>
  <si>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</si>
  <si>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</si>
  <si>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</si>
  <si>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</si>
  <si>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</si>
  <si>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</si>
  <si>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</si>
  <si>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</si>
  <si>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</si>
  <si>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</si>
  <si>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</si>
  <si>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</si>
  <si>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</si>
  <si>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</si>
  <si>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</si>
  <si>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</si>
  <si>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</si>
  <si>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</si>
  <si>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</si>
  <si>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</si>
  <si>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</si>
  <si>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</si>
  <si>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</si>
  <si>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</si>
  <si>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</si>
  <si>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</si>
  <si>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</si>
  <si>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</si>
  <si>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</si>
  <si>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</si>
  <si>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</si>
  <si>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</si>
  <si>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</si>
  <si>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</si>
  <si>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</si>
  <si>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</si>
  <si>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</si>
  <si>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</si>
  <si>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</si>
  <si>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</si>
  <si>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</si>
  <si>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</si>
  <si>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</si>
  <si>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</si>
  <si>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</si>
  <si>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</si>
  <si>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</si>
  <si>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</si>
  <si>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</si>
  <si>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</si>
  <si>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</si>
  <si>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</si>
  <si>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</si>
  <si>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</si>
  <si>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</si>
  <si>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</si>
  <si>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</si>
  <si>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</si>
  <si>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</si>
  <si>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</si>
  <si>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</si>
  <si>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</si>
  <si>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</si>
  <si>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</si>
  <si>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</si>
  <si>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</si>
  <si>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</si>
  <si>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</si>
  <si>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</si>
  <si>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</si>
  <si>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</si>
  <si>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</si>
  <si>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</si>
  <si>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</si>
  <si>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</si>
  <si>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</si>
  <si>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</si>
  <si>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</si>
  <si>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</si>
  <si>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</si>
  <si>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</si>
  <si>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</si>
  <si>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</si>
  <si>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</si>
  <si>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</si>
  <si>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</si>
  <si>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</si>
  <si>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</si>
  <si>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</si>
  <si>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</si>
  <si>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</si>
  <si>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</si>
  <si>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</si>
  <si>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</si>
  <si>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</si>
  <si>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</si>
  <si>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</si>
  <si>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</si>
  <si>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</si>
  <si>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</si>
  <si>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</si>
  <si>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</si>
  <si>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</si>
  <si>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</si>
  <si>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</si>
  <si>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</si>
  <si>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</si>
  <si>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</si>
  <si>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</si>
  <si>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</si>
  <si>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</si>
  <si>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</si>
  <si>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</si>
  <si>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</si>
  <si>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</si>
  <si>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</si>
  <si>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</si>
  <si>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</si>
  <si>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</si>
  <si>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</si>
  <si>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</si>
  <si>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</si>
  <si>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</si>
  <si>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</si>
  <si>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</si>
  <si>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</si>
  <si>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</si>
  <si>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</si>
  <si>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</si>
  <si>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</si>
  <si>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</si>
  <si>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</si>
  <si>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</si>
  <si>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</si>
  <si>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</si>
  <si>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</si>
  <si>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</si>
  <si>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</si>
  <si>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</si>
  <si>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</si>
  <si>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</si>
  <si>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</si>
  <si>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</si>
  <si>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</si>
  <si>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</si>
  <si>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</si>
  <si>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</si>
  <si>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</si>
  <si>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</si>
  <si>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</si>
  <si>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</si>
  <si>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</si>
  <si>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</si>
  <si>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</si>
  <si>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</si>
  <si>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</si>
  <si>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</si>
  <si>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</si>
  <si>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</si>
  <si>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</si>
  <si>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</si>
  <si>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</si>
  <si>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</si>
  <si>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</si>
  <si>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</si>
  <si>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</si>
  <si>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</si>
  <si>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</si>
  <si>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</si>
  <si>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</si>
  <si>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</si>
  <si>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</si>
  <si>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</si>
  <si>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</si>
  <si>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</si>
  <si>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</si>
  <si>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</si>
  <si>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</si>
  <si>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</si>
  <si>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</si>
  <si>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</si>
  <si>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</si>
  <si>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</si>
  <si>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</si>
  <si>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</si>
  <si>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</si>
  <si>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</si>
  <si>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</si>
  <si>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</si>
  <si>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</si>
  <si>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</si>
  <si>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</si>
  <si>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</si>
  <si>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</si>
  <si>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</si>
  <si>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</si>
  <si>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</si>
  <si>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</si>
  <si>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</si>
  <si>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</si>
  <si>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</si>
  <si>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</si>
  <si>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</si>
  <si>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</si>
  <si>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</si>
  <si>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</si>
  <si>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</si>
  <si>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</si>
  <si>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</si>
  <si>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</si>
  <si>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</si>
  <si>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</si>
  <si>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</si>
  <si>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</si>
  <si>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</si>
  <si>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</si>
  <si>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</si>
  <si>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</si>
  <si>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</si>
  <si>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</si>
  <si>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</si>
  <si>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</si>
  <si>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</si>
  <si>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</si>
  <si>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</si>
  <si>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</si>
  <si>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</si>
  <si>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</si>
  <si>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</si>
  <si>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</si>
  <si>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</si>
  <si>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</si>
  <si>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</si>
  <si>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</si>
  <si>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</si>
  <si>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</si>
  <si>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</si>
  <si>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</si>
  <si>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</si>
  <si>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</si>
  <si>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</si>
  <si>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</si>
  <si>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</si>
  <si>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</si>
  <si>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</si>
  <si>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</si>
  <si>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</si>
  <si>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</si>
  <si>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</si>
  <si>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</si>
  <si>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</si>
  <si>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</si>
  <si>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</si>
  <si>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</si>
  <si>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</si>
  <si>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</si>
  <si>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</si>
  <si>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</si>
  <si>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</si>
  <si>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</si>
  <si>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</si>
  <si>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</si>
  <si>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</si>
  <si>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</si>
  <si>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</si>
  <si>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</si>
  <si>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</si>
  <si>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</si>
  <si>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</si>
  <si>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</si>
  <si>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</si>
  <si>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</si>
  <si>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</si>
  <si>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</si>
  <si>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</si>
  <si>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</si>
  <si>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</si>
  <si>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</si>
  <si>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</si>
  <si>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</si>
  <si>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</si>
  <si>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</si>
  <si>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</si>
  <si>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</si>
  <si>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</si>
  <si>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</si>
  <si>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</si>
  <si>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</si>
  <si>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</si>
  <si>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</si>
  <si>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</si>
  <si>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</si>
  <si>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</si>
  <si>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</si>
  <si>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</si>
  <si>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</si>
  <si>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</si>
  <si>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</si>
  <si>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</si>
  <si>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</si>
  <si>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</si>
  <si>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</si>
  <si>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</si>
  <si>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</si>
  <si>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</si>
  <si>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</si>
  <si>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</si>
  <si>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</si>
  <si>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</si>
  <si>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</si>
  <si>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</si>
  <si>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</si>
  <si>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</si>
  <si>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</si>
  <si>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</si>
  <si>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</si>
  <si>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</si>
  <si>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</si>
  <si>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</si>
  <si>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</si>
  <si>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</si>
  <si>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</si>
  <si>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</si>
  <si>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</si>
  <si>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</si>
  <si>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</si>
  <si>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</si>
  <si>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</si>
  <si>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</si>
  <si>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</si>
  <si>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</si>
  <si>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</si>
  <si>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</si>
  <si>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</si>
  <si>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</si>
  <si>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</si>
  <si>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</si>
  <si>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</si>
  <si>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</si>
  <si>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</si>
  <si>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</si>
  <si>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</si>
  <si>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</si>
  <si>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</si>
  <si>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</si>
  <si>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</si>
  <si>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</si>
  <si>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</si>
  <si>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</si>
  <si>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</si>
  <si>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</si>
  <si>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</si>
  <si>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</si>
  <si>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</si>
  <si>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</si>
  <si>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</si>
  <si>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</si>
  <si>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</si>
  <si>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</si>
  <si>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</si>
  <si>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</si>
  <si>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</si>
  <si>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</si>
  <si>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</si>
  <si>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</si>
  <si>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</si>
  <si>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</si>
  <si>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</si>
  <si>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</si>
  <si>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</si>
  <si>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</si>
  <si>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</si>
  <si>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</si>
  <si>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</si>
  <si>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</si>
  <si>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</si>
  <si>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</si>
  <si>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</si>
  <si>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</si>
  <si>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</si>
  <si>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</si>
  <si>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</si>
  <si>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</si>
  <si>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</si>
  <si>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</si>
  <si>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</si>
  <si>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</si>
  <si>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</si>
  <si>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</si>
  <si>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</si>
  <si>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</si>
  <si>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</si>
  <si>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</si>
  <si>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</si>
  <si>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</si>
  <si>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</si>
  <si>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</si>
  <si>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</si>
  <si>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</si>
  <si>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</si>
  <si>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</si>
  <si>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</si>
  <si>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</si>
  <si>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</si>
  <si>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</si>
  <si>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</si>
  <si>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</si>
  <si>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</si>
  <si>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</si>
  <si>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</si>
  <si>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</si>
  <si>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</si>
  <si>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</si>
  <si>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</si>
  <si>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</si>
  <si>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</si>
  <si>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</si>
  <si>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</si>
  <si>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</si>
  <si>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</si>
  <si>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</si>
  <si>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</si>
  <si>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</si>
  <si>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</si>
  <si>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</si>
  <si>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</si>
  <si>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</si>
  <si>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</si>
  <si>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</si>
  <si>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</si>
  <si>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</si>
  <si>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</si>
  <si>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</si>
  <si>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</si>
  <si>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</si>
  <si>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</si>
  <si>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</si>
  <si>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</si>
  <si>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</si>
  <si>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</si>
  <si>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</si>
  <si>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</si>
  <si>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</si>
  <si>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</si>
  <si>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</si>
  <si>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</si>
  <si>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</si>
  <si>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</si>
  <si>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</si>
  <si>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</si>
  <si>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</si>
  <si>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</si>
  <si>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</si>
  <si>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</si>
  <si>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</si>
  <si>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</si>
  <si>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</si>
  <si>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</si>
  <si>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</si>
  <si>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</si>
  <si>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</si>
  <si>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</si>
  <si>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</si>
  <si>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</si>
  <si>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</si>
  <si>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</si>
  <si>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</si>
  <si>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</si>
  <si>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</si>
  <si>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</si>
  <si>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</si>
  <si>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</si>
  <si>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</si>
  <si>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</si>
  <si>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</si>
  <si>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</si>
  <si>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</si>
  <si>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</si>
  <si>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</si>
  <si>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</si>
  <si>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</si>
  <si>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</si>
  <si>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</si>
  <si>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</si>
  <si>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</si>
  <si>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</si>
  <si>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</si>
  <si>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</si>
  <si>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</si>
  <si>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</si>
  <si>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</si>
  <si>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</si>
  <si>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</si>
  <si>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</si>
  <si>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</si>
  <si>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</si>
  <si>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</si>
  <si>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</si>
  <si>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</si>
  <si>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</si>
  <si>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</si>
  <si>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</si>
  <si>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</si>
  <si>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</si>
  <si>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</si>
  <si>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</si>
  <si>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</si>
  <si>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</si>
  <si>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</si>
  <si>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</si>
  <si>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</si>
  <si>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</si>
  <si>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</si>
  <si>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</si>
  <si>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</si>
  <si>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</si>
  <si>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</si>
  <si>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</si>
  <si>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</si>
  <si>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</si>
  <si>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</si>
  <si>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</si>
  <si>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</si>
  <si>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</si>
  <si>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</si>
  <si>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</si>
  <si>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</si>
  <si>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</si>
  <si>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</si>
  <si>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</si>
  <si>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</si>
  <si>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</si>
  <si>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</si>
  <si>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</si>
  <si>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</si>
  <si>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</si>
  <si>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</si>
  <si>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</si>
  <si>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</si>
  <si>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</si>
  <si>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</si>
  <si>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</si>
  <si>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</si>
  <si>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</si>
  <si>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</si>
  <si>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</si>
  <si>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</si>
  <si>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</si>
  <si>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</si>
  <si>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</si>
  <si>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</si>
  <si>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</si>
  <si>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</si>
  <si>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</si>
  <si>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</si>
  <si>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</si>
  <si>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</si>
  <si>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</si>
  <si>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</si>
  <si>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</si>
  <si>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</si>
  <si>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</si>
  <si>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</si>
  <si>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</si>
  <si>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</si>
  <si>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</si>
  <si>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</si>
  <si>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</si>
  <si>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</si>
  <si>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</si>
  <si>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</si>
  <si>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</si>
  <si>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</si>
  <si>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</si>
  <si>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</si>
  <si>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</si>
  <si>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</si>
  <si>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</si>
  <si>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</si>
  <si>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</si>
  <si>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</si>
  <si>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</si>
  <si>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</si>
  <si>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</si>
  <si>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</si>
  <si>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</si>
  <si>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</si>
  <si>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</si>
  <si>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</si>
  <si>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</si>
  <si>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</si>
  <si>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</si>
  <si>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</si>
  <si>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</si>
  <si>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</si>
  <si>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</si>
  <si>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</si>
  <si>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</si>
  <si>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</si>
  <si>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</si>
  <si>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</si>
  <si>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</si>
  <si>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</si>
  <si>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</si>
  <si>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</si>
  <si>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</si>
  <si>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</si>
  <si>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</si>
  <si>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</si>
  <si>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</si>
  <si>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</si>
  <si>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</si>
  <si>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</si>
  <si>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</si>
  <si>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</si>
  <si>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</si>
  <si>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</si>
  <si>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</si>
  <si>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</si>
  <si>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</si>
  <si>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</si>
  <si>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</si>
  <si>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</si>
  <si>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</si>
  <si>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</si>
  <si>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</si>
  <si>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</si>
  <si>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</si>
  <si>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</si>
  <si>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</si>
  <si>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</si>
  <si>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</si>
  <si>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</si>
  <si>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</si>
  <si>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</si>
  <si>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</si>
  <si>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</si>
  <si>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</si>
  <si>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</si>
  <si>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</si>
  <si>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</si>
  <si>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</si>
  <si>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</si>
  <si>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</si>
  <si>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</si>
  <si>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</si>
  <si>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</si>
  <si>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</si>
  <si>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</si>
  <si>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</si>
  <si>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</si>
  <si>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</si>
  <si>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</si>
  <si>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</si>
  <si>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</si>
  <si>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</si>
  <si>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</si>
  <si>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</si>
  <si>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</si>
  <si>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</si>
  <si>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</si>
  <si>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</si>
  <si>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</si>
  <si>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</si>
  <si>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</si>
  <si>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</si>
  <si>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</si>
  <si>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</si>
  <si>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</si>
  <si>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</si>
  <si>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</si>
  <si>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</si>
  <si>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</si>
  <si>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</si>
  <si>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</si>
  <si>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</si>
  <si>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</si>
  <si>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</si>
  <si>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</si>
  <si>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</si>
  <si>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</si>
  <si>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</si>
  <si>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</si>
  <si>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</si>
  <si>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</si>
  <si>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</si>
  <si>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</si>
  <si>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</si>
  <si>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</si>
  <si>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</si>
  <si>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</si>
  <si>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</si>
  <si>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</si>
  <si>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</si>
  <si>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</si>
  <si>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</si>
  <si>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</si>
  <si>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</si>
  <si>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</si>
  <si>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</si>
  <si>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</si>
  <si>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</si>
  <si>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</si>
  <si>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</si>
  <si>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</si>
  <si>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</si>
  <si>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</si>
  <si>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</si>
  <si>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</si>
  <si>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</si>
  <si>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</si>
  <si>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</si>
  <si>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</si>
  <si>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</si>
  <si>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</si>
  <si>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</si>
  <si>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</si>
  <si>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</si>
  <si>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</si>
  <si>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</si>
  <si>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</si>
  <si>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</si>
  <si>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</si>
  <si>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</si>
  <si>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</si>
  <si>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</si>
  <si>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</si>
  <si>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</si>
  <si>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</si>
  <si>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</si>
  <si>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</si>
  <si>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</si>
  <si>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</si>
  <si>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</si>
  <si>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</si>
  <si>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</si>
  <si>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</si>
  <si>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</si>
  <si>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</si>
  <si>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</si>
  <si>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</si>
  <si>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</si>
  <si>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</si>
  <si>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</si>
  <si>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</si>
  <si>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</si>
  <si>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</si>
  <si>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</si>
  <si>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</si>
  <si>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</si>
  <si>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</si>
  <si>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</si>
  <si>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</si>
  <si>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</si>
  <si>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</si>
  <si>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</si>
  <si>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</si>
  <si>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</si>
  <si>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</si>
  <si>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</si>
  <si>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</si>
  <si>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</si>
  <si>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</si>
  <si>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</si>
  <si>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</si>
  <si>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</si>
  <si>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</si>
  <si>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</si>
  <si>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</si>
  <si>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</si>
  <si>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</si>
  <si>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</si>
  <si>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</si>
  <si>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</si>
  <si>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</si>
  <si>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</si>
  <si>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</si>
  <si>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</si>
  <si>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</si>
  <si>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</si>
  <si>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</si>
  <si>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</si>
  <si>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</si>
  <si>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</si>
  <si>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</si>
  <si>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</si>
  <si>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</si>
  <si>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</si>
  <si>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</si>
  <si>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</si>
  <si>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</si>
  <si>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</si>
  <si>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</si>
  <si>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</si>
  <si>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</si>
  <si>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</si>
  <si>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</si>
  <si>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</si>
  <si>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</si>
  <si>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</si>
  <si>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</si>
  <si>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</si>
  <si>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</si>
  <si>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</si>
  <si>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</si>
  <si>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</si>
  <si>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</si>
  <si>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</si>
  <si>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</si>
  <si>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</si>
  <si>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</si>
  <si>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</si>
  <si>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</si>
  <si>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</si>
  <si>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</si>
  <si>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</si>
  <si>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</si>
  <si>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</si>
  <si>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</si>
  <si>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</si>
  <si>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</si>
  <si>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</si>
  <si>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</si>
  <si>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</si>
  <si>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</si>
  <si>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</si>
  <si>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</si>
  <si>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</si>
  <si>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</si>
  <si>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</si>
  <si>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</si>
  <si>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</si>
  <si>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</si>
  <si>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</si>
  <si>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</si>
  <si>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</si>
  <si>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</si>
  <si>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</si>
  <si>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</si>
  <si>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</si>
  <si>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</si>
  <si>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</si>
  <si>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</si>
  <si>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</si>
  <si>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</si>
  <si>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</si>
  <si>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</si>
  <si>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</si>
  <si>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</si>
  <si>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</si>
  <si>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</si>
  <si>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</si>
  <si>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</si>
  <si>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</si>
  <si>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</si>
  <si>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</si>
  <si>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</si>
  <si>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</si>
  <si>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</si>
  <si>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</si>
  <si>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</si>
  <si>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</si>
  <si>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</si>
  <si>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</si>
  <si>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</si>
  <si>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</si>
  <si>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</si>
  <si>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</si>
  <si>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</si>
  <si>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</si>
  <si>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</si>
  <si>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</si>
  <si>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</si>
  <si>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</si>
  <si>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</si>
  <si>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</si>
  <si>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</si>
  <si>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</si>
  <si>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</si>
  <si>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</si>
  <si>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</si>
  <si>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</si>
  <si>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</si>
  <si>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</si>
  <si>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</si>
  <si>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</si>
  <si>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</si>
  <si>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</si>
  <si>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</si>
  <si>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</si>
  <si>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</si>
  <si>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</si>
  <si>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</si>
  <si>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</si>
  <si>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</si>
  <si>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</si>
  <si>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</si>
  <si>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</si>
  <si>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</si>
  <si>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</si>
  <si>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</si>
  <si>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</si>
  <si>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</si>
  <si>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</si>
  <si>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</si>
  <si>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</si>
  <si>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</si>
  <si>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</si>
  <si>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</si>
  <si>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</si>
  <si>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</si>
  <si>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</si>
  <si>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</si>
  <si>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</si>
  <si>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</si>
  <si>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</si>
  <si>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</si>
  <si>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</si>
  <si>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</si>
  <si>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</si>
  <si>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</si>
  <si>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</si>
  <si>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</si>
  <si>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</si>
  <si>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</si>
  <si>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</si>
  <si>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</si>
  <si>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</si>
  <si>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</si>
  <si>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</si>
  <si>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</si>
  <si>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</si>
  <si>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</si>
  <si>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</si>
  <si>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</si>
  <si>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</si>
  <si>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</si>
  <si>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</si>
  <si>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</si>
  <si>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</si>
  <si>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</si>
  <si>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</si>
  <si>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</si>
  <si>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</si>
  <si>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</si>
  <si>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</si>
  <si>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</si>
  <si>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</si>
  <si>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</si>
  <si>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</si>
  <si>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</si>
  <si>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</si>
  <si>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</si>
  <si>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</si>
  <si>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</si>
  <si>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</si>
  <si>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</si>
  <si>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</si>
  <si>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</si>
  <si>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</si>
  <si>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</si>
  <si>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</si>
  <si>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</si>
  <si>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</si>
  <si>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</si>
  <si>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</si>
  <si>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</si>
  <si>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</si>
  <si>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</si>
  <si>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</si>
  <si>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</si>
  <si>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</si>
  <si>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</si>
  <si>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</si>
  <si>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</si>
  <si>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</si>
  <si>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</si>
  <si>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</si>
  <si>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</si>
  <si>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</si>
  <si>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</si>
  <si>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</si>
  <si>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</si>
  <si>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</si>
  <si>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</si>
  <si>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</si>
  <si>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</si>
  <si>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</si>
  <si>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</si>
  <si>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</si>
  <si>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</si>
  <si>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</si>
  <si>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</si>
  <si>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</si>
  <si>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</si>
  <si>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</si>
  <si>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</si>
  <si>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</si>
  <si>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</si>
  <si>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</si>
  <si>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</si>
  <si>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</si>
  <si>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</si>
  <si>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</si>
  <si>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</si>
  <si>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</si>
  <si>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</si>
  <si>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</si>
  <si>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</si>
  <si>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</si>
  <si>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</si>
  <si>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</si>
  <si>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</si>
  <si>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</si>
  <si>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</si>
  <si>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</si>
  <si>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</si>
  <si>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</si>
  <si>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</si>
  <si>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</si>
  <si>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</si>
  <si>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</si>
  <si>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</si>
  <si>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</si>
  <si>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</si>
  <si>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</si>
  <si>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</si>
  <si>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</si>
  <si>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</si>
  <si>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</si>
  <si>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</si>
  <si>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</si>
  <si>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</si>
  <si>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</si>
  <si>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</si>
  <si>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</si>
  <si>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</si>
  <si>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</si>
  <si>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</si>
  <si>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</si>
  <si>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</si>
  <si>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</si>
  <si>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</si>
  <si>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</si>
  <si>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</si>
  <si>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</si>
  <si>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</si>
  <si>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</si>
  <si>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</si>
  <si>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</si>
  <si>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</si>
  <si>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</si>
  <si>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</si>
  <si>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</si>
  <si>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</si>
  <si>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</si>
  <si>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</si>
  <si>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</si>
  <si>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</si>
  <si>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</si>
  <si>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</si>
  <si>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</si>
  <si>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</si>
  <si>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</si>
  <si>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</si>
  <si>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</si>
  <si>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</si>
  <si>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</si>
  <si>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</si>
  <si>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</si>
  <si>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</si>
  <si>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</si>
  <si>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</si>
  <si>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</si>
  <si>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</si>
  <si>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</si>
  <si>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</si>
  <si>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</si>
  <si>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</si>
  <si>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</si>
  <si>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</si>
  <si>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</si>
  <si>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</si>
  <si>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</si>
  <si>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</si>
  <si>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</si>
  <si>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</si>
  <si>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</si>
  <si>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</si>
  <si>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</si>
  <si>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</si>
  <si>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</si>
  <si>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</si>
  <si>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</si>
  <si>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</si>
  <si>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</si>
  <si>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</si>
  <si>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</si>
  <si>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</si>
  <si>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</si>
  <si>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</si>
  <si>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</si>
  <si>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</si>
  <si>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</si>
  <si>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</si>
  <si>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</si>
  <si>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</si>
  <si>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</si>
  <si>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</si>
  <si>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</si>
  <si>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</si>
  <si>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</si>
  <si>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</si>
  <si>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</si>
  <si>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</si>
  <si>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</si>
  <si>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</si>
  <si>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</si>
  <si>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</si>
  <si>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</si>
  <si>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</si>
  <si>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</si>
  <si>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</si>
  <si>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</si>
  <si>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</si>
  <si>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</si>
  <si>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</si>
  <si>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</si>
  <si>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</si>
  <si>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</si>
  <si>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</si>
  <si>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</si>
  <si>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</si>
  <si>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</si>
  <si>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</si>
  <si>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</si>
  <si>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</si>
  <si>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</si>
  <si>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</si>
  <si>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</si>
  <si>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</si>
  <si>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</si>
  <si>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</si>
  <si>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</si>
  <si>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</si>
  <si>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</si>
  <si>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</si>
  <si>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</si>
  <si>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</si>
  <si>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</si>
  <si>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</si>
  <si>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</si>
  <si>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</si>
  <si>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</si>
  <si>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</si>
  <si>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</si>
  <si>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</si>
  <si>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</si>
  <si>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</si>
  <si>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</si>
  <si>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</si>
  <si>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</si>
  <si>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</si>
  <si>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</si>
  <si>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</si>
  <si>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</si>
  <si>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</si>
  <si>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</si>
  <si>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</si>
  <si>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</si>
  <si>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</si>
  <si>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</si>
  <si>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</si>
  <si>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</si>
  <si>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</si>
  <si>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</si>
  <si>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</si>
  <si>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</si>
  <si>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</si>
  <si>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</si>
  <si>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</si>
  <si>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</si>
  <si>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</si>
  <si>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</si>
  <si>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</si>
  <si>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</si>
  <si>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</si>
  <si>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</si>
  <si>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</si>
  <si>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</si>
  <si>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</si>
  <si>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</si>
  <si>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</si>
  <si>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</si>
  <si>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</si>
  <si>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</si>
  <si>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</si>
  <si>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</si>
  <si>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</si>
  <si>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</si>
  <si>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</si>
  <si>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</si>
  <si>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</si>
  <si>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</si>
  <si>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</si>
  <si>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</si>
  <si>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</si>
  <si>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</si>
  <si>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</si>
  <si>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</si>
  <si>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</si>
  <si>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</si>
  <si>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</si>
  <si>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</si>
  <si>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</si>
  <si>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</si>
  <si>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</si>
  <si>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</si>
  <si>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</si>
  <si>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</si>
  <si>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</si>
  <si>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</si>
  <si>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</si>
  <si>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</si>
  <si>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</si>
  <si>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</si>
  <si>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</si>
  <si>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</si>
  <si>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</si>
  <si>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</si>
  <si>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</si>
  <si>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</si>
  <si>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</si>
  <si>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</si>
  <si>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</si>
  <si>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</si>
  <si>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</si>
  <si>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</si>
  <si>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</si>
  <si>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</si>
  <si>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</si>
  <si>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</si>
  <si>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</si>
  <si>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</si>
  <si>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</si>
  <si>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</si>
  <si>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</si>
  <si>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</si>
  <si>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</si>
  <si>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</si>
  <si>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</si>
  <si>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</si>
  <si>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</si>
  <si>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</si>
  <si>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</si>
  <si>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</si>
  <si>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</si>
  <si>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</si>
  <si>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</si>
  <si>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</si>
  <si>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</si>
  <si>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</si>
  <si>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</si>
  <si>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</si>
  <si>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</si>
  <si>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</si>
  <si>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</si>
  <si>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</si>
  <si>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</si>
  <si>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</si>
  <si>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</si>
  <si>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</si>
  <si>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</si>
  <si>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</si>
  <si>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</si>
  <si>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</si>
  <si>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</si>
  <si>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</si>
  <si>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</si>
  <si>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</si>
  <si>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</si>
  <si>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</si>
  <si>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</si>
  <si>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</si>
  <si>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</si>
  <si>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</si>
  <si>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</si>
  <si>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</si>
  <si>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</si>
  <si>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</si>
  <si>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</si>
  <si>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</si>
  <si>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</si>
  <si>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</si>
  <si>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</si>
  <si>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</si>
  <si>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</si>
  <si>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</si>
  <si>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</si>
  <si>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</si>
  <si>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</si>
  <si>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</si>
  <si>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</si>
  <si>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</si>
  <si>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</si>
  <si>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</si>
  <si>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</si>
  <si>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</si>
  <si>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</si>
  <si>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</si>
  <si>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</si>
  <si>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</si>
  <si>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</si>
  <si>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</si>
  <si>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</si>
  <si>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</si>
  <si>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</si>
  <si>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</si>
  <si>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</si>
  <si>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</si>
  <si>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</si>
  <si>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</si>
  <si>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</si>
  <si>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</si>
  <si>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</si>
  <si>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</si>
  <si>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</si>
  <si>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</si>
  <si>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</si>
  <si>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</si>
  <si>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</si>
  <si>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</si>
  <si>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</si>
  <si>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</si>
  <si>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</si>
  <si>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</si>
  <si>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</si>
  <si>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</si>
  <si>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</si>
  <si>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</si>
  <si>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</si>
  <si>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</si>
  <si>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</si>
  <si>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</si>
  <si>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</si>
  <si>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</si>
  <si>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</si>
  <si>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</si>
  <si>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</si>
  <si>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</si>
  <si>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</si>
  <si>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</si>
  <si>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</si>
  <si>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</si>
  <si>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</si>
  <si>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</si>
  <si>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</si>
  <si>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</si>
  <si>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</si>
  <si>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</si>
  <si>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</si>
  <si>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</si>
  <si>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</si>
  <si>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</si>
  <si>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</si>
  <si>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</si>
  <si>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</si>
  <si>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</si>
  <si>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</si>
  <si>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</si>
  <si>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</si>
  <si>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</si>
  <si>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</si>
  <si>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</si>
  <si>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</si>
  <si>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</si>
  <si>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</si>
  <si>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</si>
  <si>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</si>
  <si>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</si>
  <si>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</si>
  <si>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</si>
  <si>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</si>
  <si>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</si>
  <si>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</si>
  <si>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</si>
  <si>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</si>
  <si>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</si>
  <si>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</si>
  <si>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</si>
  <si>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</si>
  <si>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</si>
  <si>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</si>
  <si>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</si>
  <si>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</si>
  <si>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</si>
  <si>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</si>
  <si>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</si>
  <si>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</si>
  <si>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</si>
  <si>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</si>
  <si>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</si>
  <si>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</si>
  <si>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</si>
  <si>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</si>
  <si>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</si>
  <si>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</si>
  <si>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</si>
  <si>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</si>
  <si>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</si>
  <si>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</si>
  <si>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</si>
  <si>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</si>
  <si>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</si>
  <si>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</si>
  <si>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</si>
  <si>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</si>
  <si>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</si>
  <si>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</si>
  <si>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</si>
  <si>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</si>
  <si>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</si>
  <si>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</si>
  <si>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</si>
  <si>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</si>
  <si>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</si>
  <si>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</si>
  <si>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</si>
  <si>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</si>
  <si>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</si>
  <si>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</si>
  <si>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</si>
  <si>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</si>
  <si>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</si>
  <si>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</si>
  <si>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</si>
  <si>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</si>
  <si>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</si>
  <si>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</si>
  <si>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</si>
  <si>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</si>
  <si>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</si>
  <si>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</si>
  <si>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</si>
  <si>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</si>
  <si>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</si>
  <si>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</si>
  <si>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</si>
  <si>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</si>
  <si>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</si>
  <si>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</si>
  <si>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</si>
  <si>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</si>
  <si>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</si>
  <si>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</si>
  <si>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</si>
  <si>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</si>
  <si>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</si>
  <si>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</si>
  <si>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</si>
  <si>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</si>
  <si>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</si>
  <si>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</si>
  <si>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</si>
  <si>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</si>
  <si>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</si>
  <si>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</si>
  <si>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</si>
  <si>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</si>
  <si>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</si>
  <si>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</si>
  <si>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</si>
  <si>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</si>
  <si>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</si>
  <si>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</si>
  <si>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</si>
  <si>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</si>
  <si>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</si>
  <si>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</si>
  <si>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</si>
  <si>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</si>
  <si>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</si>
  <si>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</si>
  <si>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</si>
  <si>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</si>
  <si>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</si>
  <si>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</si>
  <si>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</si>
  <si>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</si>
  <si>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</si>
  <si>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</si>
  <si>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</si>
  <si>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</si>
  <si>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</si>
  <si>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</si>
  <si>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</si>
  <si>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</si>
  <si>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</si>
  <si>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</si>
  <si>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</si>
  <si>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</si>
  <si>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</si>
  <si>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</si>
  <si>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</si>
  <si>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</si>
  <si>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</si>
  <si>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</si>
  <si>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</si>
  <si>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</si>
  <si>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</si>
  <si>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</si>
  <si>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</si>
  <si>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</si>
  <si>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</si>
  <si>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</si>
  <si>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</si>
  <si>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</si>
  <si>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</si>
  <si>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</si>
  <si>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</si>
  <si>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</si>
  <si>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</si>
  <si>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</si>
  <si>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</si>
  <si>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</si>
  <si>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</si>
  <si>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</si>
  <si>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</si>
  <si>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</si>
  <si>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</si>
  <si>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</si>
  <si>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</si>
  <si>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</si>
  <si>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</si>
  <si>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</si>
  <si>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</si>
  <si>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</si>
  <si>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</si>
  <si>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</si>
  <si>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</si>
  <si>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</si>
  <si>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</si>
  <si>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</si>
  <si>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</si>
  <si>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</si>
  <si>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</si>
  <si>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</si>
  <si>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</si>
  <si>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</si>
  <si>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</si>
  <si>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</si>
  <si>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</si>
  <si>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</si>
  <si>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</si>
  <si>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</si>
  <si>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</si>
  <si>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</si>
  <si>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</si>
  <si>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</si>
  <si>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</si>
  <si>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</si>
  <si>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</si>
  <si>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</si>
  <si>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</si>
  <si>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</si>
  <si>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</si>
  <si>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</si>
  <si>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</si>
  <si>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</si>
  <si>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</si>
  <si>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</si>
  <si>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</si>
  <si>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</si>
  <si>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</si>
  <si>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</si>
  <si>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</si>
  <si>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</si>
  <si>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</si>
  <si>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</si>
  <si>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</si>
  <si>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</si>
  <si>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</si>
  <si>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</si>
  <si>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</si>
  <si>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</si>
  <si>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</si>
  <si>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</si>
  <si>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</si>
  <si>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</si>
  <si>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</si>
  <si>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</si>
  <si>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</si>
  <si>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</si>
  <si>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</si>
  <si>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</si>
  <si>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</si>
  <si>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</si>
  <si>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</si>
  <si>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</si>
  <si>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</si>
  <si>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</si>
  <si>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</si>
  <si>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</si>
  <si>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</si>
  <si>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</si>
  <si>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</si>
  <si>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</si>
  <si>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</si>
  <si>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</si>
  <si>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</si>
  <si>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</si>
  <si>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</si>
  <si>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</si>
  <si>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</si>
  <si>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</si>
  <si>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</si>
  <si>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</si>
  <si>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</si>
  <si>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</si>
  <si>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</si>
  <si>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</si>
  <si>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</si>
  <si>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</si>
  <si>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</si>
  <si>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</si>
  <si>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</si>
  <si>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</si>
  <si>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</si>
  <si>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</si>
  <si>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</si>
  <si>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</si>
  <si>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</si>
  <si>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</si>
  <si>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</si>
  <si>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</si>
  <si>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</si>
  <si>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</si>
  <si>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</si>
  <si>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</si>
  <si>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</si>
  <si>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</si>
  <si>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</si>
  <si>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</si>
  <si>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</si>
  <si>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</si>
  <si>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</si>
  <si>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</si>
  <si>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</si>
  <si>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</si>
  <si>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</si>
  <si>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</si>
  <si>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</si>
  <si>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</si>
  <si>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</si>
  <si>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</si>
  <si>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</si>
  <si>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</si>
  <si>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</si>
  <si>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</si>
  <si>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</si>
  <si>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</si>
  <si>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</si>
  <si>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</si>
  <si>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</si>
  <si>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</si>
  <si>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</si>
  <si>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</si>
  <si>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</si>
  <si>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</si>
  <si>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</si>
  <si>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</si>
  <si>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</si>
  <si>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</si>
  <si>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</si>
  <si>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</si>
  <si>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</si>
  <si>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</si>
  <si>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</si>
  <si>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</si>
  <si>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</si>
  <si>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</si>
  <si>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</si>
  <si>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</si>
  <si>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</si>
  <si>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</si>
  <si>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</si>
  <si>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</si>
  <si>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</si>
  <si>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</si>
  <si>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</si>
  <si>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</si>
  <si>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</si>
  <si>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</si>
  <si>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</si>
  <si>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</si>
  <si>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</si>
  <si>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</si>
  <si>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</si>
  <si>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</si>
  <si>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</si>
  <si>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</si>
  <si>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</si>
  <si>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</si>
  <si>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</si>
  <si>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</si>
  <si>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</si>
  <si>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</si>
  <si>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</si>
  <si>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</si>
  <si>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</si>
  <si>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</si>
  <si>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</si>
  <si>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</si>
  <si>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</si>
  <si>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</si>
  <si>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</si>
  <si>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</si>
  <si>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</si>
  <si>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</si>
  <si>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</si>
  <si>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</si>
  <si>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</si>
  <si>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</si>
  <si>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</si>
  <si>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</si>
  <si>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</si>
  <si>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</si>
  <si>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</si>
  <si>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</si>
  <si>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</si>
  <si>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</si>
  <si>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</si>
  <si>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</si>
  <si>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</si>
  <si>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</si>
  <si>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</si>
  <si>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</si>
  <si>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</si>
  <si>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</si>
  <si>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</si>
  <si>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</si>
  <si>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</si>
  <si>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</si>
  <si>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</si>
  <si>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</si>
  <si>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</si>
  <si>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</si>
  <si>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</si>
  <si>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</si>
  <si>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</si>
  <si>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</si>
  <si>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</si>
  <si>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</si>
  <si>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</si>
  <si>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</si>
  <si>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</si>
  <si>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</si>
  <si>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</si>
  <si>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</si>
  <si>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</si>
  <si>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</si>
  <si>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</si>
  <si>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</si>
  <si>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</si>
  <si>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</si>
  <si>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</si>
  <si>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</si>
  <si>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</si>
  <si>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</si>
  <si>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</si>
  <si>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</si>
  <si>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</si>
  <si>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</si>
  <si>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</si>
  <si>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</si>
  <si>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</si>
  <si>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</si>
  <si>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</si>
  <si>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</si>
  <si>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</si>
  <si>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</si>
  <si>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</si>
  <si>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</si>
  <si>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</si>
  <si>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</si>
  <si>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</si>
  <si>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</si>
  <si>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</si>
  <si>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</si>
  <si>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</si>
  <si>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</si>
  <si>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</si>
  <si>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</si>
  <si>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</si>
  <si>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</si>
  <si>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</si>
  <si>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</si>
  <si>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</si>
  <si>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</si>
  <si>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</si>
  <si>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</si>
  <si>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</si>
  <si>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</si>
  <si>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</si>
  <si>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</si>
  <si>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</si>
  <si>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</si>
  <si>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</si>
  <si>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</si>
  <si>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</si>
  <si>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</si>
  <si>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</si>
  <si>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</si>
  <si>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</si>
  <si>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</si>
  <si>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</si>
  <si>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</si>
  <si>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</si>
  <si>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</si>
  <si>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</si>
  <si>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</si>
  <si>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</si>
  <si>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</si>
  <si>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</si>
  <si>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</si>
  <si>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</si>
  <si>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</si>
  <si>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</si>
  <si>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</si>
  <si>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</si>
  <si>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</si>
  <si>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</si>
  <si>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</si>
  <si>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</si>
  <si>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</si>
  <si>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</si>
  <si>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</si>
  <si>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</si>
  <si>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</si>
  <si>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</si>
  <si>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</si>
  <si>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</si>
  <si>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</si>
  <si>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</si>
  <si>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</si>
  <si>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</si>
  <si>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</si>
  <si>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</si>
  <si>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</si>
  <si>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</si>
  <si>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</si>
  <si>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</si>
  <si>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</si>
  <si>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</si>
  <si>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</si>
  <si>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</si>
  <si>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</si>
  <si>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</si>
  <si>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</si>
  <si>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</si>
  <si>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</si>
  <si>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</si>
  <si>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</si>
  <si>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</si>
  <si>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</si>
  <si>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</si>
  <si>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</si>
  <si>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</si>
  <si>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</si>
  <si>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</si>
  <si>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</si>
  <si>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</si>
  <si>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</si>
  <si>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</si>
  <si>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</si>
  <si>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</si>
  <si>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</si>
  <si>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</si>
  <si>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</si>
  <si>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</si>
  <si>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</si>
  <si>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</si>
  <si>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</si>
  <si>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</si>
  <si>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</si>
  <si>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</si>
  <si>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</si>
  <si>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</si>
  <si>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</si>
  <si>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</si>
  <si>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</si>
  <si>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</si>
  <si>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</si>
  <si>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</si>
  <si>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</si>
  <si>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</si>
  <si>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</si>
  <si>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</si>
  <si>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</si>
  <si>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</si>
  <si>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</si>
  <si>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</si>
  <si>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</si>
  <si>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</si>
  <si>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</si>
  <si>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</si>
  <si>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</si>
  <si>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</si>
  <si>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</si>
  <si>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</si>
  <si>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</si>
  <si>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</si>
  <si>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</si>
  <si>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</si>
  <si>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</si>
  <si>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</si>
  <si>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</si>
  <si>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</si>
  <si>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</si>
  <si>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</si>
  <si>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</si>
  <si>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</si>
  <si>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</si>
  <si>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</si>
  <si>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</si>
  <si>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</si>
  <si>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</si>
  <si>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</si>
  <si>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</si>
  <si>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</si>
  <si>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</si>
  <si>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</si>
  <si>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</si>
  <si>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</si>
  <si>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</si>
  <si>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</si>
  <si>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</si>
  <si>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</si>
  <si>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</si>
  <si>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</si>
  <si>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</si>
  <si>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</si>
  <si>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</si>
  <si>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</si>
  <si>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</si>
  <si>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</si>
  <si>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</si>
  <si>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</si>
  <si>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</si>
  <si>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</si>
  <si>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</si>
  <si>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</si>
  <si>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</si>
  <si>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</si>
  <si>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</si>
  <si>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</si>
  <si>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</si>
  <si>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</si>
  <si>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</si>
  <si>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</si>
  <si>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</si>
  <si>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</si>
  <si>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</si>
  <si>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</si>
  <si>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</si>
  <si>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</si>
  <si>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</si>
  <si>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</si>
  <si>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</si>
  <si>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</si>
  <si>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</si>
  <si>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</si>
  <si>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</si>
  <si>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</si>
  <si>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</si>
  <si>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</si>
  <si>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</si>
  <si>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</si>
  <si>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</si>
  <si>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</si>
  <si>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</si>
  <si>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</si>
  <si>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</si>
  <si>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</si>
  <si>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</si>
  <si>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</si>
  <si>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</si>
  <si>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</si>
  <si>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</si>
  <si>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</si>
  <si>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</si>
  <si>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</si>
  <si>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</si>
  <si>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</si>
  <si>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</si>
  <si>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</si>
  <si>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</si>
  <si>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</si>
  <si>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</si>
  <si>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</si>
  <si>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</si>
  <si>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</si>
  <si>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</si>
  <si>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</si>
  <si>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</si>
  <si>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</si>
  <si>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</si>
  <si>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</si>
  <si>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</si>
  <si>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</si>
  <si>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</si>
  <si>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</si>
  <si>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</si>
  <si>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</si>
  <si>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</si>
  <si>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</si>
  <si>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</si>
  <si>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</si>
  <si>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</si>
  <si>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</si>
  <si>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</si>
  <si>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</si>
  <si>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</si>
  <si>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</si>
  <si>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</si>
  <si>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</si>
  <si>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</si>
  <si>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</si>
  <si>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</si>
  <si>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</si>
  <si>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</si>
  <si>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</si>
  <si>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</si>
  <si>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</si>
  <si>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</si>
  <si>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</si>
  <si>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</si>
  <si>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</si>
  <si>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</si>
  <si>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</si>
  <si>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</si>
  <si>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</si>
  <si>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</si>
  <si>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</si>
  <si>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</si>
  <si>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</si>
  <si>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</si>
  <si>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</si>
  <si>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</si>
  <si>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</si>
  <si>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</si>
  <si>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</si>
  <si>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</si>
  <si>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</si>
  <si>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</si>
  <si>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</si>
  <si>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</si>
  <si>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</si>
  <si>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</si>
  <si>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</si>
  <si>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</si>
  <si>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</si>
  <si>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</si>
  <si>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</si>
  <si>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</si>
  <si>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</si>
  <si>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</si>
  <si>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</si>
  <si>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</si>
  <si>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</si>
  <si>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</si>
  <si>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</si>
  <si>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</si>
  <si>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</si>
  <si>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</si>
  <si>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</si>
  <si>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</si>
  <si>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</si>
  <si>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</si>
  <si>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</si>
  <si>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</si>
  <si>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</si>
  <si>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</si>
  <si>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</si>
  <si>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</si>
  <si>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</si>
  <si>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</si>
  <si>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</si>
  <si>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</si>
  <si>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</si>
  <si>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</si>
  <si>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</si>
  <si>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</si>
  <si>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</si>
  <si>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</si>
  <si>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</si>
  <si>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</si>
  <si>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</si>
  <si>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</si>
  <si>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</si>
  <si>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</si>
  <si>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</si>
  <si>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</si>
  <si>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</si>
  <si>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</si>
  <si>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</si>
  <si>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</si>
  <si>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</si>
  <si>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</si>
  <si>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</si>
  <si>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</si>
  <si>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</si>
  <si>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</si>
  <si>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</si>
  <si>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</si>
  <si>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</si>
  <si>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</si>
  <si>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</si>
  <si>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</si>
  <si>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</si>
  <si>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</si>
  <si>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</si>
  <si>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</si>
  <si>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</si>
  <si>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</si>
  <si>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</si>
  <si>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</si>
  <si>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</si>
  <si>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</si>
  <si>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</si>
  <si>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</si>
  <si>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</si>
  <si>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</si>
  <si>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</si>
  <si>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</si>
  <si>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</si>
  <si>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</si>
  <si>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</si>
  <si>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</si>
  <si>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</si>
  <si>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</si>
  <si>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</si>
  <si>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</si>
  <si>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</si>
  <si>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</si>
  <si>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</si>
  <si>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</si>
  <si>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</si>
  <si>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</si>
  <si>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</si>
  <si>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</si>
  <si>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</si>
  <si>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</si>
  <si>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</si>
  <si>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</si>
  <si>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</si>
  <si>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</si>
  <si>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</si>
  <si>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</si>
  <si>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</si>
  <si>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</si>
  <si>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</si>
  <si>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</si>
  <si>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</si>
  <si>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</si>
  <si>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</si>
  <si>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</si>
  <si>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</si>
  <si>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</si>
  <si>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</si>
  <si>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</si>
  <si>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</si>
  <si>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</si>
  <si>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</si>
  <si>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</si>
  <si>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</si>
  <si>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</si>
  <si>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</si>
  <si>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</si>
  <si>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</si>
  <si>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</si>
  <si>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</si>
  <si>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</si>
  <si>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</si>
  <si>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</si>
  <si>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</si>
  <si>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</si>
  <si>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</si>
  <si>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</si>
  <si>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</si>
  <si>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</si>
  <si>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</si>
  <si>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</si>
  <si>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</si>
  <si>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</si>
  <si>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</si>
  <si>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</si>
  <si>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</si>
  <si>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</si>
  <si>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</si>
  <si>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</si>
  <si>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</si>
  <si>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</si>
  <si>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</si>
  <si>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</si>
  <si>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</si>
  <si>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</si>
  <si>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</si>
  <si>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</si>
  <si>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</si>
  <si>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</si>
  <si>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</si>
  <si>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</si>
  <si>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</si>
  <si>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</si>
  <si>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</si>
  <si>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</si>
  <si>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</si>
  <si>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</si>
  <si>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</si>
  <si>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</si>
  <si>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</si>
  <si>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</si>
  <si>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</si>
  <si>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</si>
  <si>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</si>
  <si>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</si>
  <si>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</si>
  <si>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</si>
  <si>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</si>
  <si>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</si>
  <si>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</si>
  <si>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</si>
  <si>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</si>
  <si>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</si>
  <si>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</si>
  <si>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</si>
  <si>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</si>
  <si>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</si>
  <si>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</si>
  <si>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</si>
  <si>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</si>
  <si>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</si>
  <si>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</si>
  <si>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</si>
  <si>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</si>
  <si>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</si>
  <si>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</si>
  <si>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</si>
  <si>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</si>
  <si>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</si>
  <si>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</si>
  <si>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</si>
  <si>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</si>
  <si>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</si>
  <si>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</si>
  <si>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</si>
  <si>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</si>
  <si>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</si>
  <si>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</si>
  <si>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</si>
  <si>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</si>
  <si>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</si>
  <si>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</si>
  <si>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</si>
  <si>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</si>
  <si>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</si>
  <si>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</si>
  <si>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</si>
  <si>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</si>
  <si>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</si>
  <si>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</si>
  <si>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</si>
  <si>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</si>
  <si>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</si>
  <si>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</si>
  <si>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</si>
  <si>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</si>
  <si>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</si>
  <si>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</si>
  <si>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</si>
  <si>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</si>
  <si>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</si>
  <si>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</si>
  <si>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</si>
  <si>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</si>
  <si>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</si>
  <si>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</si>
  <si>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</si>
  <si>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</si>
  <si>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</si>
  <si>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</si>
  <si>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</si>
  <si>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</si>
  <si>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</si>
  <si>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</si>
  <si>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</si>
  <si>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</si>
  <si>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</si>
  <si>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</si>
  <si>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</si>
  <si>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</si>
  <si>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</si>
  <si>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</si>
  <si>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</si>
  <si>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</si>
  <si>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</si>
  <si>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</si>
  <si>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</si>
  <si>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</si>
  <si>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</si>
  <si>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</si>
  <si>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</si>
  <si>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</si>
  <si>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</si>
  <si>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</si>
  <si>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</si>
  <si>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</si>
  <si>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</si>
  <si>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</si>
  <si>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</si>
  <si>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</si>
  <si>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</si>
  <si>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</si>
  <si>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</si>
  <si>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</si>
  <si>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</si>
  <si>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</si>
  <si>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</si>
  <si>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</si>
  <si>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</si>
  <si>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</si>
  <si>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</si>
  <si>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</si>
  <si>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</si>
  <si>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</si>
  <si>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</si>
  <si>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</si>
  <si>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</si>
  <si>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</si>
  <si>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</si>
  <si>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</si>
  <si>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</si>
  <si>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</si>
  <si>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</si>
  <si>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</si>
  <si>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</si>
  <si>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</si>
  <si>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</si>
  <si>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</si>
  <si>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</si>
  <si>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</si>
  <si>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</si>
  <si>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</si>
  <si>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</si>
  <si>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</si>
  <si>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</si>
  <si>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</si>
  <si>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</si>
  <si>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</si>
  <si>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</si>
  <si>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</si>
  <si>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</si>
  <si>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</si>
  <si>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</si>
  <si>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</si>
  <si>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</si>
  <si>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</si>
  <si>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</si>
  <si>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</si>
  <si>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</si>
  <si>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</si>
  <si>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</si>
  <si>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</si>
  <si>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</si>
  <si>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</si>
  <si>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</si>
  <si>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</si>
  <si>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</si>
  <si>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</si>
  <si>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</si>
  <si>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</si>
  <si>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</si>
  <si>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</si>
  <si>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</si>
  <si>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</si>
  <si>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</si>
  <si>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</si>
  <si>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</si>
  <si>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</si>
  <si>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</si>
  <si>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</si>
  <si>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</si>
  <si>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</si>
  <si>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</si>
  <si>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</si>
  <si>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</si>
  <si>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</si>
  <si>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</si>
  <si>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</si>
  <si>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</si>
  <si>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</si>
  <si>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</si>
  <si>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</si>
  <si>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</si>
  <si>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</si>
  <si>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</si>
  <si>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</si>
  <si>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</si>
  <si>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</si>
  <si>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</si>
  <si>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</si>
  <si>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</si>
  <si>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</si>
  <si>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</si>
  <si>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</si>
  <si>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</si>
  <si>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</si>
  <si>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</si>
  <si>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</si>
  <si>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</si>
  <si>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</si>
  <si>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</si>
  <si>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</si>
  <si>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</si>
  <si>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</si>
  <si>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</si>
  <si>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</si>
  <si>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</si>
  <si>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</si>
  <si>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</si>
  <si>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</si>
  <si>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</si>
  <si>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</si>
  <si>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</si>
  <si>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</si>
  <si>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</si>
  <si>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</si>
  <si>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</si>
  <si>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</si>
  <si>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</si>
  <si>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</si>
  <si>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</si>
  <si>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</si>
  <si>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</si>
  <si>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</si>
  <si>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</si>
  <si>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</si>
  <si>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</si>
  <si>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</si>
  <si>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</si>
  <si>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</si>
  <si>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</si>
  <si>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</si>
  <si>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</si>
  <si>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</si>
  <si>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</si>
  <si>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</si>
  <si>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</si>
  <si>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</si>
  <si>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</si>
  <si>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</si>
  <si>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</si>
  <si>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</si>
  <si>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</si>
  <si>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</si>
  <si>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</si>
  <si>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</si>
  <si>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</si>
  <si>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</si>
  <si>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</si>
  <si>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</si>
  <si>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</si>
  <si>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</si>
  <si>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</si>
  <si>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</si>
  <si>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</si>
  <si>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</si>
  <si>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</si>
  <si>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</si>
  <si>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</si>
  <si>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</si>
  <si>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</si>
  <si>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</si>
  <si>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</si>
  <si>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</si>
  <si>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</si>
  <si>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</si>
  <si>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</si>
  <si>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</si>
  <si>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</si>
  <si>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</si>
  <si>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</si>
  <si>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</si>
  <si>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</si>
  <si>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</si>
  <si>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</si>
  <si>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</si>
  <si>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</si>
  <si>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</si>
  <si>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</si>
  <si>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</si>
  <si>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</si>
  <si>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</si>
  <si>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</si>
  <si>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</si>
  <si>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</si>
  <si>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</si>
  <si>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</si>
  <si>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</si>
  <si>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</si>
  <si>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</si>
  <si>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</si>
  <si>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</si>
  <si>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</si>
  <si>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</si>
  <si>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</si>
  <si>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</si>
  <si>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</si>
  <si>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</si>
  <si>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</si>
  <si>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</si>
  <si>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</si>
  <si>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</si>
  <si>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</si>
  <si>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</si>
  <si>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</si>
  <si>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</si>
  <si>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</si>
  <si>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</si>
  <si>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</si>
  <si>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</si>
  <si>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</si>
  <si>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</si>
  <si>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</si>
  <si>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</si>
  <si>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</si>
  <si>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</si>
  <si>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</si>
  <si>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</si>
  <si>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</si>
  <si>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</si>
  <si>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</si>
  <si>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</si>
  <si>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</si>
  <si>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</si>
  <si>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</si>
  <si>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</si>
  <si>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</si>
  <si>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</si>
  <si>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</si>
  <si>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</si>
  <si>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</si>
  <si>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</si>
  <si>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</si>
  <si>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</si>
  <si>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</si>
  <si>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</si>
  <si>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</si>
  <si>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</si>
  <si>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</si>
  <si>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</si>
  <si>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</si>
  <si>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</si>
  <si>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</si>
  <si>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</si>
  <si>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</si>
  <si>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</si>
  <si>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</si>
  <si>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</si>
  <si>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</si>
  <si>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</si>
  <si>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</si>
  <si>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</si>
  <si>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</si>
  <si>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</si>
  <si>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</si>
  <si>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</si>
  <si>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</si>
  <si>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</si>
  <si>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</si>
  <si>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</si>
  <si>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</si>
  <si>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</si>
  <si>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</si>
  <si>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</si>
  <si>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</si>
  <si>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</si>
  <si>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</si>
  <si>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</si>
  <si>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</si>
  <si>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</si>
  <si>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</si>
  <si>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</si>
  <si>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</si>
  <si>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</si>
  <si>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</si>
  <si>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</si>
  <si>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</si>
  <si>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</si>
  <si>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</si>
  <si>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</si>
  <si>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</si>
  <si>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</si>
  <si>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</si>
  <si>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</si>
  <si>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</si>
  <si>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</si>
  <si>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</si>
  <si>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</si>
  <si>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</si>
  <si>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</si>
  <si>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</si>
  <si>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</si>
  <si>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</si>
  <si>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</si>
  <si>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</si>
  <si>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</si>
  <si>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</si>
  <si>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</si>
  <si>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</si>
  <si>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</si>
  <si>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</si>
  <si>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</si>
  <si>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</si>
  <si>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</si>
  <si>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</si>
  <si>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</si>
  <si>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</si>
  <si>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</si>
  <si>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</si>
  <si>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</si>
  <si>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</si>
  <si>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</si>
  <si>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</si>
  <si>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</si>
  <si>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</si>
  <si>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</si>
  <si>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</si>
  <si>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</si>
  <si>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</si>
  <si>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</si>
  <si>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</si>
  <si>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</si>
  <si>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</si>
  <si>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</si>
  <si>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</si>
  <si>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</si>
  <si>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</si>
  <si>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</si>
  <si>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</si>
  <si>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</si>
  <si>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</si>
  <si>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</si>
  <si>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</si>
  <si>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</si>
  <si>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</si>
  <si>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</si>
  <si>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</si>
  <si>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</si>
  <si>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</si>
  <si>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</si>
  <si>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</si>
  <si>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</si>
  <si>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</si>
  <si>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</si>
  <si>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</si>
  <si>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</si>
  <si>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</si>
  <si>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</si>
  <si>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</si>
  <si>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</si>
  <si>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</si>
  <si>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</si>
  <si>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</si>
  <si>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</si>
  <si>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</si>
  <si>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</si>
  <si>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</si>
  <si>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</si>
  <si>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</si>
  <si>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</si>
  <si>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</si>
  <si>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</si>
  <si>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</si>
  <si>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</si>
  <si>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</si>
  <si>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</si>
  <si>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</si>
  <si>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</si>
  <si>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</si>
  <si>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</si>
  <si>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</si>
  <si>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</si>
  <si>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</si>
  <si>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</si>
  <si>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</si>
  <si>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</si>
  <si>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</si>
  <si>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</si>
  <si>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</si>
  <si>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</si>
  <si>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</si>
  <si>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</si>
  <si>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</si>
  <si>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</si>
  <si>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</si>
  <si>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</si>
  <si>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</si>
  <si>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</si>
  <si>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</si>
  <si>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</si>
  <si>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</si>
  <si>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</si>
  <si>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</si>
  <si>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</si>
  <si>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</si>
  <si>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</si>
  <si>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</si>
  <si>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</si>
  <si>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</si>
  <si>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</si>
  <si>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</si>
  <si>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</si>
  <si>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</si>
  <si>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</si>
  <si>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</si>
  <si>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</si>
  <si>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</si>
  <si>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</si>
  <si>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</si>
  <si>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</si>
  <si>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</si>
  <si>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</si>
  <si>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</si>
  <si>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</si>
  <si>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</si>
  <si>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</si>
  <si>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</si>
  <si>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</si>
  <si>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</si>
  <si>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</si>
  <si>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</si>
  <si>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</si>
  <si>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</si>
  <si>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</si>
  <si>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</si>
  <si>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</si>
  <si>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</si>
  <si>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</si>
  <si>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</si>
  <si>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</si>
  <si>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</si>
  <si>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</si>
  <si>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</si>
  <si>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</si>
  <si>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</si>
  <si>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</si>
  <si>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</si>
  <si>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</si>
  <si>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</si>
  <si>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</si>
  <si>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</si>
  <si>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</si>
  <si>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</si>
  <si>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</si>
  <si>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</si>
  <si>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</si>
  <si>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</si>
  <si>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</si>
  <si>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</si>
  <si>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</si>
  <si>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</si>
  <si>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</si>
  <si>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</si>
  <si>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</si>
  <si>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</si>
  <si>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</si>
  <si>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</si>
  <si>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</si>
  <si>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</si>
  <si>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</si>
  <si>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</si>
  <si>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</si>
  <si>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</si>
  <si>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</si>
  <si>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</si>
  <si>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</si>
  <si>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</si>
  <si>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</si>
  <si>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</si>
  <si>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</si>
  <si>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</si>
  <si>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</si>
  <si>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</si>
  <si>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</si>
  <si>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</si>
  <si>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</si>
  <si>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</si>
  <si>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</si>
  <si>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</si>
  <si>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</si>
  <si>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</si>
  <si>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</si>
  <si>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</si>
  <si>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</si>
  <si>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</si>
  <si>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</si>
  <si>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</si>
  <si>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</si>
  <si>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</si>
  <si>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</si>
  <si>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</si>
  <si>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</si>
  <si>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</si>
  <si>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</si>
  <si>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</si>
  <si>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</si>
  <si>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</si>
  <si>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</si>
  <si>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</si>
  <si>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</si>
  <si>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</si>
  <si>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</si>
  <si>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</si>
  <si>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</si>
  <si>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</si>
  <si>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</si>
  <si>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</si>
  <si>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</si>
  <si>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</si>
  <si>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</si>
  <si>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</si>
  <si>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</si>
  <si>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</si>
  <si>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</si>
  <si>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</si>
  <si>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</si>
  <si>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</si>
  <si>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</si>
  <si>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</si>
  <si>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</si>
  <si>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</si>
  <si>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</si>
  <si>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</si>
  <si>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</si>
  <si>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</si>
  <si>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</si>
  <si>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</si>
  <si>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</si>
  <si>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</si>
  <si>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</si>
  <si>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</si>
  <si>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</si>
  <si>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</si>
  <si>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</si>
  <si>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</si>
  <si>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</si>
  <si>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</si>
  <si>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</si>
  <si>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</si>
  <si>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</si>
  <si>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</si>
  <si>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</si>
  <si>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</si>
  <si>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</si>
  <si>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</si>
  <si>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</si>
  <si>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</si>
  <si>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</si>
  <si>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</si>
  <si>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</si>
  <si>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</si>
  <si>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</si>
  <si>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</si>
  <si>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</si>
  <si>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</si>
  <si>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</si>
  <si>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</si>
  <si>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</si>
  <si>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</si>
  <si>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</si>
  <si>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</si>
  <si>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</si>
  <si>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</si>
  <si>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</si>
  <si>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</si>
  <si>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</si>
  <si>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</si>
  <si>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</si>
  <si>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</si>
  <si>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</si>
  <si>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</si>
  <si>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</si>
  <si>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</si>
  <si>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</si>
  <si>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</si>
  <si>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</si>
  <si>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</si>
  <si>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</si>
  <si>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</si>
  <si>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</si>
  <si>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</si>
  <si>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</si>
  <si>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</si>
  <si>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</si>
  <si>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</si>
  <si>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</si>
  <si>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</si>
  <si>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</si>
  <si>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</si>
  <si>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</si>
  <si>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</si>
  <si>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</si>
  <si>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</si>
  <si>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</si>
  <si>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</si>
  <si>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</si>
  <si>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</si>
  <si>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</si>
  <si>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</si>
  <si>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</si>
  <si>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</si>
  <si>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</si>
  <si>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</si>
  <si>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</si>
  <si>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</si>
  <si>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</si>
  <si>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</si>
  <si>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</si>
  <si>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</si>
  <si>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</si>
  <si>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</si>
  <si>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</si>
  <si>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</si>
  <si>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</si>
  <si>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</si>
  <si>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</si>
  <si>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</si>
  <si>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</si>
  <si>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</si>
  <si>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</si>
  <si>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</si>
  <si>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</si>
  <si>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</si>
  <si>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</si>
  <si>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</si>
  <si>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</si>
  <si>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</si>
  <si>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</si>
  <si>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</si>
  <si>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</si>
  <si>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</si>
  <si>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</si>
  <si>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</si>
  <si>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</si>
  <si>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</si>
  <si>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</si>
  <si>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</si>
  <si>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</si>
  <si>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</si>
  <si>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</si>
  <si>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</si>
  <si>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</si>
  <si>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</si>
  <si>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</si>
  <si>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</si>
  <si>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</si>
  <si>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</si>
  <si>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</si>
  <si>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</si>
  <si>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</si>
  <si>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</si>
  <si>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</si>
  <si>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</si>
  <si>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</si>
  <si>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</si>
  <si>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</si>
  <si>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</si>
  <si>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</si>
  <si>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</si>
  <si>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</si>
  <si>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</si>
  <si>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</si>
  <si>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</si>
  <si>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</si>
  <si>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</si>
  <si>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</si>
  <si>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</si>
  <si>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</si>
  <si>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</si>
  <si>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</si>
  <si>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</si>
  <si>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</si>
  <si>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</si>
  <si>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</si>
  <si>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</si>
  <si>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</si>
  <si>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</si>
  <si>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</si>
  <si>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</si>
  <si>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</si>
  <si>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</si>
  <si>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</si>
  <si>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</si>
  <si>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</si>
  <si>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</si>
  <si>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</si>
  <si>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</si>
  <si>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</si>
  <si>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</si>
  <si>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</si>
  <si>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</si>
  <si>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</si>
  <si>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</si>
  <si>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</si>
  <si>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</si>
  <si>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</si>
  <si>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</si>
  <si>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</si>
  <si>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</si>
  <si>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</si>
  <si>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</si>
  <si>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</si>
  <si>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</si>
  <si>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</si>
  <si>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</si>
  <si>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</si>
  <si>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</si>
  <si>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</si>
  <si>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</si>
  <si>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</si>
  <si>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</si>
  <si>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</si>
  <si>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</si>
  <si>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</si>
  <si>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</si>
  <si>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</si>
  <si>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</si>
  <si>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</si>
  <si>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</si>
  <si>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</si>
  <si>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</si>
  <si>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</si>
  <si>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</si>
  <si>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</si>
  <si>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</si>
  <si>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</si>
  <si>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</si>
  <si>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</si>
  <si>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</si>
  <si>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</si>
  <si>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</si>
  <si>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</si>
  <si>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</si>
  <si>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</si>
  <si>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</si>
  <si>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</si>
  <si>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</si>
  <si>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</si>
  <si>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</si>
  <si>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</si>
  <si>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</si>
  <si>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</si>
  <si>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</si>
  <si>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</si>
  <si>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</si>
  <si>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</si>
  <si>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</si>
  <si>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</si>
  <si>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</si>
  <si>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</si>
  <si>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</si>
  <si>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</si>
  <si>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</si>
  <si>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</si>
  <si>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</si>
  <si>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</si>
  <si>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</si>
  <si>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</si>
  <si>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</si>
  <si>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</si>
  <si>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</si>
  <si>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</si>
  <si>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</si>
  <si>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</si>
  <si>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</si>
  <si>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</si>
  <si>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</si>
  <si>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</si>
  <si>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</si>
  <si>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</si>
  <si>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</si>
  <si>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</si>
  <si>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</si>
  <si>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</si>
  <si>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</si>
  <si>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</si>
  <si>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</si>
  <si>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</si>
  <si>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</si>
  <si>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</si>
  <si>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</si>
  <si>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</si>
  <si>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</si>
  <si>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</si>
  <si>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</si>
  <si>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</si>
  <si>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</si>
  <si>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</si>
  <si>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</si>
  <si>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</si>
  <si>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</si>
  <si>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</si>
  <si>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</si>
  <si>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</si>
  <si>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</si>
  <si>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</si>
  <si>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</si>
  <si>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</si>
  <si>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</si>
  <si>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</si>
  <si>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</si>
  <si>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</si>
  <si>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</si>
  <si>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</si>
  <si>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</si>
  <si>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</si>
  <si>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</si>
  <si>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</si>
  <si>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</si>
  <si>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</si>
  <si>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</si>
  <si>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</si>
  <si>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</si>
  <si>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</si>
  <si>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</si>
  <si>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</si>
  <si>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</si>
  <si>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</si>
  <si>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</si>
  <si>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</si>
  <si>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</si>
  <si>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</si>
  <si>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</si>
  <si>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</si>
  <si>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</si>
  <si>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</si>
  <si>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</si>
  <si>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</si>
  <si>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</si>
  <si>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</si>
  <si>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</si>
  <si>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</si>
  <si>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</si>
  <si>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</si>
  <si>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</si>
  <si>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</si>
  <si>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</si>
  <si>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</si>
  <si>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</si>
  <si>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</si>
  <si>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</si>
  <si>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</si>
  <si>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</si>
  <si>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</si>
  <si>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</si>
  <si>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</si>
  <si>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</si>
  <si>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</si>
  <si>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</si>
  <si>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</si>
  <si>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</si>
  <si>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</si>
  <si>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</si>
  <si>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</si>
  <si>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</si>
  <si>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</si>
  <si>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</si>
  <si>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</si>
  <si>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</si>
  <si>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</si>
  <si>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</si>
  <si>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</si>
  <si>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</si>
  <si>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</si>
  <si>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</si>
  <si>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</si>
  <si>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</si>
  <si>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</si>
  <si>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</si>
  <si>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</si>
  <si>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</si>
  <si>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</si>
  <si>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</si>
  <si>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</si>
  <si>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</si>
  <si>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</si>
  <si>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</si>
  <si>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</si>
  <si>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</si>
  <si>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</si>
  <si>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</si>
  <si>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</si>
  <si>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</si>
  <si>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</si>
  <si>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</si>
  <si>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</si>
  <si>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</si>
  <si>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</si>
  <si>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</si>
  <si>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</si>
  <si>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</si>
  <si>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</si>
  <si>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</si>
  <si>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</si>
  <si>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</si>
  <si>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</si>
  <si>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</si>
  <si>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</si>
  <si>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</si>
  <si>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</si>
  <si>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</si>
  <si>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</si>
  <si>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</si>
  <si>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</si>
  <si>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</si>
  <si>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</si>
  <si>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</si>
  <si>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</si>
  <si>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</si>
  <si>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</si>
  <si>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</si>
  <si>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</si>
  <si>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</si>
  <si>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</si>
  <si>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</si>
  <si>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</si>
  <si>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</si>
  <si>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</si>
  <si>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</si>
  <si>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</si>
  <si>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</si>
  <si>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</si>
  <si>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</si>
  <si>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</si>
  <si>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</si>
  <si>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</si>
  <si>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PCM-20251018-00001188</t>
  </si>
  <si>
    <t xml:space="preserve">EM team at site connected PG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</si>
  <si>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</si>
  <si>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</si>
  <si>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</si>
  <si>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</si>
  <si>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PCM-20251018-00001189 </t>
  </si>
  <si>
    <t>EM team on the way need 60 Min</t>
  </si>
  <si>
    <t xml:space="preserve"> PCM-20251018-00001225 </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</si>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</sst>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2" totalsRowShown="0" headerRowDxfId="15" dataDxfId="14" headerRowBorderDxfId="12" tableBorderDxfId="13">
  <autoFilter ref="A1:L9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285.68206203703448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5.1867495370315737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45948.630487962961</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45948.630487962961</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45948.630487962961</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45948.630487962961</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45948.630487962961</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45948.630487962961</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45948.630487962961</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45948.630487962961</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45948.630487962961</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45948.630487962961</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45948.630487962961</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45948.630487962961</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45948.630487962961</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45948.630487962961</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45948.630487962961</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45948.630487962961</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45948.630487962961</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45948.630487962961</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45948.630487962961</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45948.630487962961</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45948.630487962961</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45948.630487962961</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45948.630487962961</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45948.630487962961</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45948.630487962961</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45948.630487962961</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45948.630487962961</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45948.630487962961</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45948.630487962961</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45948.630487962961</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45948.630487962961</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45948.630487962961</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45948.630487962961</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45948.630487962961</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45948.630487962961</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45948.630487962961</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45948.630487962961</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45948.630487962961</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45948.630487962961</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45948.630487962961</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45948.630487962961</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45948.630487962961</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45948.630487962961</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45948.630487962961</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45948.630487962961</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45948.630487962961</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45948.630487962961</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45948.630487962961</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45948.630487962961</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45948.630487962961</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45948.630487962961</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45948.630487962961</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45948.630487962961</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45948.630487962961</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45948.630487962961</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45948.630487962961</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45948.630487962961</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45948.630487962961</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45948.630487962961</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45948.630487962961</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45948.630487962961</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45948.630487962961</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45948.630487962961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45948.630487962961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45948.630487962961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45948.630487962961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45948.630487962961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45948.630487962961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45948.630487962961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45948.630487962961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45948.630487962961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45948.630487962961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45948.630487962961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45948.630487962961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45948.630487962961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45948.630487962961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45948.630487962961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45948.630487962961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45948.630487962961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45948.630487962961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45948.630487962961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45948.630487962961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45948.630487962961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45948.630487962961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45948.630487962961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45948.630487962961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45948.630487962961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45948.630487962961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45948.630487962961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45948.630487962961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45948.630487962961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45948.630487962961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45948.630487962961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45948.630487962961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45948.630487962961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45948.630487962961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45948.630487962961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45948.630487962961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45948.630487962961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45948.630487962961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45948.630487962961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45948.630487962961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45948.630487962961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45948.630487962961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45948.630487962961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45948.630487962961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45948.630487962961</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45948.630487962961</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6BEE033B-583F-4F9A-9E87-0DD718769CE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141.90340462962922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123.63064999999915</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4.1347124999956577</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5.6008796294918284E-2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45948.630487962961</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45948.630487962961</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45948.630487962961</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45948.630487962961</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45948.630487962961</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45948.630487962961</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45948.630487962961</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45948.630487962961</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45948.630487962961</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45948.630487962961</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45948.630487962961</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45948.630487962961</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45948.630487962961</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45948.630487962961</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45948.630487962961</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45948.630487962961</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45948.630487962961</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45948.630487962961</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45948.630487962961</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45948.630487962961</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45948.630487962961</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45948.630487962961</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45948.630487962961</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45948.630487962961</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45948.630487962961</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45948.630487962961</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45948.630487962961</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45948.630487962961</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45948.630487962961</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45948.630487962961</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45948.630487962961</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45948.630487962961</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45948.630487962961</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45948.630487962961</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45948.630487962961</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45948.630487962961</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45948.630487962961</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45948.630487962961</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45948.630487962961</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45948.630487962961</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45948.630487962961</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45948.630487962961</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45948.630487962961</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45948.630487962961</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45948.630487962961</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45948.630487962961</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45948.630487962961</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45948.630487962961</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45948.630487962961</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45948.630487962961</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45948.630487962961</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45948.630487962961</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45948.630487962961</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45948.630487962961</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45948.630487962961</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45948.630487962961</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45948.630487962961</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45948.630487962961</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45948.630487962961</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45948.630487962961</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45948.630487962961</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45948.630487962961</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45948.630487962961</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45948.630487962961</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45948.630487962961</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45948.630487962961</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45948.630487962961</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45948.630487962961</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45948.630487962961</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45948.630487962961</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45948.630487962961</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45948.630487962961</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45948.630487962961</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45948.630487962961</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45948.630487962961</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45948.630487962961</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45948.630487962961</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45948.630487962961</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45948.630487962961</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45948.630487962961</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45948.630487962961</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45948.630487962961</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45948.630487962961</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45948.630487962961</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45948.630487962961</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45948.630487962961</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45948.630487962961</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45948.630487962961</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45948.630487962961</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45948.630487962961</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45948.630487962961</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45948.630487962961</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45948.630487962961</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45948.630487962961</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45948.630487962961</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C17" sqref="C17"/>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3</v>
      </c>
      <c r="D2" s="18" t="s">
        <v>16138</v>
      </c>
      <c r="E2" s="64" t="s">
        <v>38964</v>
      </c>
      <c r="F2" s="22">
        <v>45948.561388888891</v>
      </c>
      <c r="G2" s="21">
        <f t="shared" ref="G2:G49" ca="1" si="0">IFERROR(NOW()-F2,"-")</f>
        <v>6.9099074069526978E-2</v>
      </c>
      <c r="H2" s="22">
        <v>45948.554224537038</v>
      </c>
      <c r="I2" s="19" t="str">
        <f>IFERROR(VLOOKUP(D2,DB!A:F,6,0),"")</f>
        <v>SCECO</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45948.630487962961</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45948.630487962961</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45948.630487962961</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45948.630487962961</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45948.630487962961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45948.630487962961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45948.630487962961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45948.630487962961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45948.630487962961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45948.630487962961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45948.630487962961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45948.630487962961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45948.630487962961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45948.630487962961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45948.630487962961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45948.630487962961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45948.630487962961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45948.630487962961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45948.630487962961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45948.630487962961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45948.630487962961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45948.630487962961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45948.630487962961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45948.630487962961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45948.630487962961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45948.630487962961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45948.630487962961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45948.630487962961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45948.630487962961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45948.630487962961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45948.630487962961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45948.630487962961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45948.630487962961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45948.630487962961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45948.630487962961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45948.630487962961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45948.630487962961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45948.630487962961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45948.630487962961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45948.630487962961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45948.630487962961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45948.630487962961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45948.630487962961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45948.630487962961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45948.630487962961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45948.630487962961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45948.630487962961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45948.630487962961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45948.630487962961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45948.630487962961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45948.630487962961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45948.630487962961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45948.630487962961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45948.630487962961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45948.630487962961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45948.630487962961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45948.630487962961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45948.630487962961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45948.630487962961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45948.630487962961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45948.630487962961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45948.630487962961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45948.630487962961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45948.630487962961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45948.630487962961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45948.630487962961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45948.630487962961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45948.630487962961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45948.630487962961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45948.630487962961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45948.630487962961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45948.630487962961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45948.630487962961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45948.630487962961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45948.630487962961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45948.630487962961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45948.630487962961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45948.630487962961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45948.630487962961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45948.630487962961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45948.630487962961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45948.630487962961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45948.630487962961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45948.630487962961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45948.630487962961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45948.630487962961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45948.630487962961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45948.630487962961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45948.630487962961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45948.630487962961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45948.630487962961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45948.630487962961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45948.630487962961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45948.630487962961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45948.630487962961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45948.630487962961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45948.630487962961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45948.630487962961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45948.630487962961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45948.630487962961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45948.630487962961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45948.630487962961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45948.630487962961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45948.630487962961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45948.630487962961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45948.630487962961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45948.630487962961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45948.630487962961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45948.630487962961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45948.630487962961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45948.630487962961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45948.630487962961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45948.630487962961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45948.630487962961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45948.630487962961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45948.630487962961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45948.630487962961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45948.630487962961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45948.630487962961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45948.630487962961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45948.630487962961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45948.630487962961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45948.630487962961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45948.630487962961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45948.630487962961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45948.630487962961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45948.630487962961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45948.630487962961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45948.630487962961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45948.630487962961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45948.630487962961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45948.630487962961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45948.630487962961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45948.630487962961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45948.630487962961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45948.630487962961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45948.630487962961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45948.630487962961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45948.630487962961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45948.630487962961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45948.630487962961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45948.630487962961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45948.630487962961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45948.630487962961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45948.630487962961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45948.630487962961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45948.630487962961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45948.630487962961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45948.630487962961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45948.630487962961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45948.630487962961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45948.630487962961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45948.630487962961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45948.630487962961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45948.630487962961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45948.630487962961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45948.630487962961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45948.630487962961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45948.630487962961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45948.630487962961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45948.630487962961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45948.630487962961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45948.630487962961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45948.630487962961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45948.630487962961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45948.630487962961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45948.630487962961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45948.630487962961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45948.630487962961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45948.630487962961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45948.630487962961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45948.630487962961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45948.630487962961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45948.630487962961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45948.630487962961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45948.630487962961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45948.630487962961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45948.630487962961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45948.630487962961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45948.630487962961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45948.630487962961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45948.630487962961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45948.630487962961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45948.630487962961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45948.630487962961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45948.630487962961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45948.630487962961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45948.630487962961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45948.630487962961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45948.630487962961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45948.630487962961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45948.630487962961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45948.630487962961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45948.630487962961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45948.630487962961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45948.630487962961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45948.630487962961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45948.630487962961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45948.630487962961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45948.630487962961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45948.630487962961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45948.630487962961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45948.630487962961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45948.630487962961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45948.630487962961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45948.630487962961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45948.630487962961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45948.630487962961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45948.630487962961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45948.630487962961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45948.630487962961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45948.630487962961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45948.630487962961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45948.630487962961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45948.630487962961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45948.630487962961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45948.630487962961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45948.630487962961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45948.630487962961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45948.630487962961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45948.630487962961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45948.630487962961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45948.630487962961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45948.630487962961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45948.630487962961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45948.630487962961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45948.630487962961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45948.630487962961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45948.630487962961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45948.630487962961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45948.630487962961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45948.630487962961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45948.630487962961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45948.630487962961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45948.630487962961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45948.630487962961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45948.630487962961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45948.630487962961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45948.630487962961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45948.630487962961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45948.630487962961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45948.630487962961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45948.630487962961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45948.630487962961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45948.630487962961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45948.630487962961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45948.630487962961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45948.630487962961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45948.630487962961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45948.630487962961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45948.630487962961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45948.630487962961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45948.630487962961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45948.630487962961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45948.630487962961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45948.630487962961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45948.630487962961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45948.630487962961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45948.630487962961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45948.630487962961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45948.630487962961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45948.630487962961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45948.630487962961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45948.630487962961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45948.630487962961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45948.630487962961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45948.630487962961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45948.630487962961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45948.630487962961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45948.630487962961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45948.630487962961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45948.630487962961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45948.630487962961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45948.630487962961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45948.630487962961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45948.630487962961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45948.630487962961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45948.630487962961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45948.630487962961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45948.630487962961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45948.630487962961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45948.630487962961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45948.630487962961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45948.630487962961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45948.630487962961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45948.630487962961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45948.630487962961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45948.630487962961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45948.630487962961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45948.630487962961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45948.630487962961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45948.630487962961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45948.630487962961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45948.630487962961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45948.630487962961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45948.630487962961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45948.630487962961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45948.630487962961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45948.630487962961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45948.630487962961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45948.630487962961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45948.630487962961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45948.630487962961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45948.630487962961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45948.630487962961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45948.630487962961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45948.630487962961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45948.630487962961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45948.630487962961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45948.630487962961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45948.630487962961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45948.630487962961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45948.630487962961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45948.630487962961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45948.630487962961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45948.630487962961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45948.630487962961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45948.630487962961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45948.630487962961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45948.630487962961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45948.630487962961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45948.630487962961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45948.630487962961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45948.630487962961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45948.630487962961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45948.630487962961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45948.630487962961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45948.630487962961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45948.630487962961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45948.630487962961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45948.630487962961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45948.630487962961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45948.630487962961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45948.630487962961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45948.630487962961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45948.630487962961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45948.630487962961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45948.630487962961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45948.630487962961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45948.630487962961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45948.630487962961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45948.630487962961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45948.630487962961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45948.630487962961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45948.630487962961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45948.630487962961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45948.630487962961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45948.630487962961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45948.630487962961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45948.630487962961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45948.630487962961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45948.630487962961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45948.630487962961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45948.630487962961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45948.630487962961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45948.630487962961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45948.630487962961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45948.630487962961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45948.630487962961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45948.630487962961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45948.630487962961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45948.630487962961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45948.630487962961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45948.630487962961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45948.630487962961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45948.630487962961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45948.630487962961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45948.630487962961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45948.630487962961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45948.630487962961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45948.630487962961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45948.630487962961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45948.630487962961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45948.630487962961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45948.630487962961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45948.630487962961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45948.630487962961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45948.630487962961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45948.630487962961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45948.630487962961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45948.630487962961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45948.630487962961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45948.630487962961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45948.630487962961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45948.630487962961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45948.630487962961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45948.630487962961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45948.630487962961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45948.630487962961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45948.630487962961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45948.630487962961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45948.630487962961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45948.630487962961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45948.630487962961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45948.630487962961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45948.630487962961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45948.630487962961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45948.630487962961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45948.630487962961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45948.630487962961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45948.630487962961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45948.630487962961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45948.630487962961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45948.630487962961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45948.630487962961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45948.630487962961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45948.630487962961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45948.630487962961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45948.630487962961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45948.630487962961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45948.630487962961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45948.630487962961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45948.630487962961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45948.630487962961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45948.630487962961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45948.630487962961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45948.630487962961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45948.630487962961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45948.630487962961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45948.630487962961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45948.630487962961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45948.630487962961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45948.630487962961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45948.630487962961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45948.630487962961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45948.630487962961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45948.630487962961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45948.630487962961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45948.630487962961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45948.630487962961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45948.630487962961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45948.630487962961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45948.630487962961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45948.630487962961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45948.630487962961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45948.630487962961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45948.630487962961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45948.630487962961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45948.630487962961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45948.630487962961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45948.630487962961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45948.630487962961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45948.630487962961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45948.630487962961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45948.630487962961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45948.630487962961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45948.630487962961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45948.630487962961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45948.630487962961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45948.630487962961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45948.630487962961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45948.630487962961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45948.630487962961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45948.630487962961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45948.630487962961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45948.630487962961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45948.630487962961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45948.630487962961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45948.630487962961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45948.630487962961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45948.630487962961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45948.630487962961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45948.630487962961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45948.630487962961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45948.630487962961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45948.630487962961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45948.630487962961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45948.630487962961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45948.630487962961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45948.630487962961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45948.630487962961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45948.630487962961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45948.630487962961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45948.630487962961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45948.630487962961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45948.630487962961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45948.630487962961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45948.630487962961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45948.630487962961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45948.630487962961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45948.630487962961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45948.630487962961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45948.630487962961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45948.630487962961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45948.630487962961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45948.630487962961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45948.630487962961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45948.630487962961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45948.630487962961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45948.630487962961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45948.630487962961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45948.630487962961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45948.630487962961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45948.630487962961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45948.630487962961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45948.630487962961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45948.630487962961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45948.630487962961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45948.630487962961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45948.630487962961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45948.630487962961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45948.630487962961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45948.630487962961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45948.630487962961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45948.630487962961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45948.630487962961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45948.630487962961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45948.630487962961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45948.630487962961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45948.630487962961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45948.630487962961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45948.630487962961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45948.630487962961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45948.630487962961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45948.630487962961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45948.630487962961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45948.630487962961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45948.630487962961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45948.630487962961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45948.630487962961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45948.630487962961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45948.630487962961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45948.630487962961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45948.630487962961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45948.630487962961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45948.630487962961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45948.630487962961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45948.630487962961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45948.630487962961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45948.630487962961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45948.630487962961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45948.630487962961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45948.630487962961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45948.630487962961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45948.630487962961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45948.630487962961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45948.630487962961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45948.630487962961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45948.630487962961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45948.630487962961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45948.630487962961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45948.630487962961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45948.630487962961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45948.630487962961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45948.630487962961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45948.630487962961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45948.630487962961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45948.630487962961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45948.630487962961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45948.630487962961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45948.630487962961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45948.630487962961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45948.630487962961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45948.630487962961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45948.630487962961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45948.630487962961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45948.630487962961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45948.630487962961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45948.630487962961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45948.630487962961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45948.630487962961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45948.630487962961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45948.630487962961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45948.630487962961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45948.630487962961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45948.630487962961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45948.630487962961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45948.630487962961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45948.630487962961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45948.630487962961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45948.630487962961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45948.630487962961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45948.630487962961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45948.630487962961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45948.630487962961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45948.630487962961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45948.630487962961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45948.630487962961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45948.630487962961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45948.630487962961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45948.630487962961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45948.630487962961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45948.630487962961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45948.630487962961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45948.630487962961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45948.630487962961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45948.630487962961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45948.630487962961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45948.630487962961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45948.630487962961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45948.630487962961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45948.630487962961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45948.630487962961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45948.630487962961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45948.630487962961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45948.630487962961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45948.630487962961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45948.630487962961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45948.630487962961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45948.630487962961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45948.630487962961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45948.630487962961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45948.630487962961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45948.630487962961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45948.630487962961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45948.630487962961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45948.630487962961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45948.630487962961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45948.630487962961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45948.630487962961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45948.630487962961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45948.630487962961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45948.630487962961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45948.630487962961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45948.630487962961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45948.630487962961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45948.630487962961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45948.630487962961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45948.630487962961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45948.630487962961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45948.630487962961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45948.630487962961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45948.630487962961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45948.630487962961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45948.630487962961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45948.630487962961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45948.630487962961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45948.630487962961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45948.630487962961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45948.630487962961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45948.630487962961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45948.630487962961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45948.630487962961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45948.630487962961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45948.630487962961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45948.630487962961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45948.630487962961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45948.630487962961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45948.630487962961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45948.630487962961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45948.630487962961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45948.630487962961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45948.630487962961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45948.630487962961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45948.630487962961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45948.630487962961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45948.630487962961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45948.630487962961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45948.630487962961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45948.630487962961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45948.630487962961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45948.630487962961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45948.630487962961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45948.630487962961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45948.630487962961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45948.630487962961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45948.630487962961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45948.630487962961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45948.630487962961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45948.630487962961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45948.630487962961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45948.630487962961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45948.630487962961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45948.630487962961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45948.630487962961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45948.630487962961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45948.630487962961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45948.630487962961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45948.630487962961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45948.630487962961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45948.630487962961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45948.630487962961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45948.630487962961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45948.630487962961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45948.630487962961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45948.630487962961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45948.630487962961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45948.630487962961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45948.630487962961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45948.630487962961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45948.630487962961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45948.630487962961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45948.630487962961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45948.630487962961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45948.630487962961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45948.630487962961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45948.630487962961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45948.630487962961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45948.630487962961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45948.630487962961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45948.630487962961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45948.630487962961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45948.630487962961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45948.630487962961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45948.630487962961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45948.630487962961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45948.630487962961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45948.630487962961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45948.630487962961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45948.630487962961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45948.630487962961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45948.630487962961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45948.630487962961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45948.630487962961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45948.630487962961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45948.630487962961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45948.630487962961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45948.630487962961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45948.630487962961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45948.630487962961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45948.630487962961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45948.630487962961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45948.630487962961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45948.630487962961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45948.630487962961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45948.630487962961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45948.630487962961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45948.630487962961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45948.630487962961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45948.630487962961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45948.630487962961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45948.630487962961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45948.630487962961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45948.630487962961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45948.630487962961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45948.630487962961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45948.630487962961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45948.630487962961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45948.630487962961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45948.630487962961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45948.630487962961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45948.630487962961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45948.630487962961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45948.630487962961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45948.630487962961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45948.630487962961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45948.630487962961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45948.630487962961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45948.630487962961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45948.630487962961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45948.630487962961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45948.630487962961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45948.630487962961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45948.630487962961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45948.630487962961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45948.630487962961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45948.630487962961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45948.630487962961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45948.630487962961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45948.630487962961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45948.630487962961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45948.630487962961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45948.630487962961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45948.630487962961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45948.630487962961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45948.630487962961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45948.630487962961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45948.630487962961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45948.630487962961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45948.630487962961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45948.630487962961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45948.630487962961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45948.630487962961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45948.630487962961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45948.630487962961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45948.630487962961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45948.630487962961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45948.630487962961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45948.630487962961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45948.630487962961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45948.630487962961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45948.630487962961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45948.630487962961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45948.630487962961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45948.630487962961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45948.630487962961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45948.630487962961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45948.630487962961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45948.630487962961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45948.630487962961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45948.630487962961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45948.630487962961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45948.630487962961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45948.630487962961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45948.630487962961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45948.630487962961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45948.630487962961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45948.630487962961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45948.630487962961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45948.630487962961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45948.630487962961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45948.630487962961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45948.630487962961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45948.630487962961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45948.630487962961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45948.630487962961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45948.630487962961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45948.630487962961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45948.630487962961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45948.630487962961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45948.630487962961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45948.630487962961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45948.630487962961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45948.630487962961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45948.630487962961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45948.630487962961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45948.630487962961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45948.630487962961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45948.630487962961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45948.630487962961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45948.630487962961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45948.630487962961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45948.630487962961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45948.630487962961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45948.630487962961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45948.630487962961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45948.630487962961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45948.630487962961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45948.630487962961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45948.630487962961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45948.630487962961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45948.630487962961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45948.630487962961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45948.630487962961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45948.630487962961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45948.630487962961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45948.630487962961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45948.630487962961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45948.630487962961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45948.630487962961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45948.630487962961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45948.630487962961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45948.630487962961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45948.630487962961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45948.630487962961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45948.630487962961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45948.630487962961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45948.630487962961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45948.630487962961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45948.630487962961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45948.630487962961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45948.630487962961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45948.630487962961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45948.630487962961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45948.630487962961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45948.630487962961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45948.630487962961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45948.630487962961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45948.630487962961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45948.630487962961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45948.630487962961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45948.630487962961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45948.630487962961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45948.630487962961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45948.630487962961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45948.630487962961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45948.630487962961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45948.630487962961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45948.630487962961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45948.630487962961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45948.630487962961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45948.630487962961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45948.630487962961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45948.630487962961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45948.630487962961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45948.630487962961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45948.630487962961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45948.630487962961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45948.630487962961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45948.630487962961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45948.630487962961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45948.630487962961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45948.630487962961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45948.630487962961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45948.630487962961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45948.630487962961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45948.630487962961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45948.630487962961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45948.630487962961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45948.630487962961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45948.630487962961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45948.630487962961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45948.630487962961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45948.630487962961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45948.630487962961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45948.630487962961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45948.630487962961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45948.630487962961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45948.630487962961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45948.630487962961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45948.630487962961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45948.630487962961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45948.630487962961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45948.630487962961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45948.630487962961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45948.630487962961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45948.630487962961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45948.630487962961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45948.630487962961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45948.630487962961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45948.630487962961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45948.630487962961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45948.630487962961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45948.630487962961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45948.630487962961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45948.630487962961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45948.630487962961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45948.630487962961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45948.630487962961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45948.630487962961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45948.630487962961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45948.630487962961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45948.630487962961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45948.630487962961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45948.630487962961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45948.630487962961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45948.630487962961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45948.630487962961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45948.630487962961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45948.630487962961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45948.630487962961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45948.630487962961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45948.630487962961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45948.630487962961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45948.630487962961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45948.630487962961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45948.630487962961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45948.630487962961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45948.630487962961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45948.630487962961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45948.630487962961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45948.630487962961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45948.630487962961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45948.630487962961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45948.630487962961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45948.630487962961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45948.630487962961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45948.630487962961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45948.630487962961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45948.630487962961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45948.630487962961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45948.630487962961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45948.630487962961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45948.630487962961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45948.630487962961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45948.630487962961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45948.630487962961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45948.630487962961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45948.630487962961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45948.630487962961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45948.630487962961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45948.630487962961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45948.630487962961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45948.630487962961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45948.630487962961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45948.630487962961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45948.630487962961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45948.630487962961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45948.630487962961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45948.630487962961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45948.630487962961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45948.630487962961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45948.630487962961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45948.630487962961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45948.630487962961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45948.630487962961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45948.630487962961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45948.630487962961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45948.630487962961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45948.630487962961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45948.630487962961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45948.630487962961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45948.630487962961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45948.630487962961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45948.630487962961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45948.630487962961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45948.630487962961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45948.630487962961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45948.630487962961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45948.630487962961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45948.630487962961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45948.630487962961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45948.630487962961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45948.630487962961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45948.630487962961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45948.630487962961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45948.630487962961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45948.630487962961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45948.630487962961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45948.630487962961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45948.630487962961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45948.630487962961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45948.630487962961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45948.630487962961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45948.630487962961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45948.630487962961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45948.630487962961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45948.630487962961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45948.630487962961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45948.630487962961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45948.630487962961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45948.630487962961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45948.630487962961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45948.630487962961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45948.630487962961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45948.630487962961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45948.630487962961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45948.630487962961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45948.630487962961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45948.630487962961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45948.630487962961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45948.630487962961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45948.630487962961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45948.630487962961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45948.630487962961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45948.630487962961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45948.630487962961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45948.630487962961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45948.630487962961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45948.630487962961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45948.630487962961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45948.630487962961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45948.630487962961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45948.630487962961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45948.630487962961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45948.630487962961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45948.630487962961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45948.630487962961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45948.630487962961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45948.630487962961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45948.630487962961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45948.630487962961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45948.630487962961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45948.630487962961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45948.630487962961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45948.630487962961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45948.630487962961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45948.630487962961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45948.630487962961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45948.630487962961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45948.630487962961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45948.630487962961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45948.630487962961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45948.630487962961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45948.630487962961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45948.630487962961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45948.630487962961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45948.630487962961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45948.630487962961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45948.630487962961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45948.630487962961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45948.630487962961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45948.630487962961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45948.630487962961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45948.630487962961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45948.630487962961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45948.630487962961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45948.630487962961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45948.630487962961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45948.630487962961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45948.630487962961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45948.630487962961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45948.630487962961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45948.630487962961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45948.630487962961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45948.630487962961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45948.630487962961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45948.630487962961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45948.630487962961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45948.630487962961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45948.630487962961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45948.630487962961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45948.630487962961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45948.630487962961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45948.630487962961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45948.630487962961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45948.630487962961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45948.630487962961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45948.630487962961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45948.630487962961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45948.630487962961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45948.630487962961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45948.630487962961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45948.630487962961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45948.630487962961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45948.630487962961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45948.630487962961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45948.630487962961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45948.630487962961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45948.630487962961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45948.630487962961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45948.630487962961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45948.630487962961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45948.630487962961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45948.630487962961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45948.630487962961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45948.630487962961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45948.630487962961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45948.630487962961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45948.630487962961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45948.630487962961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45948.630487962961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45948.630487962961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45948.630487962961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45948.630487962961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45948.630487962961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45948.630487962961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45948.630487962961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45948.630487962961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45948.630487962961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45948.630487962961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45948.630487962961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45948.630487962961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45948.630487962961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45948.630487962961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45948.630487962961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45948.630487962961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45948.630487962961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45948.630487962961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45948.630487962961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45948.630487962961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45948.630487962961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45948.630487962961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45948.630487962961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45948.630487962961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45948.630487962961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45948.630487962961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45948.630487962961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45948.630487962961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45948.630487962961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45948.630487962961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45948.630487962961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45948.630487962961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45948.630487962961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45948.630487962961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45948.630487962961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45948.630487962961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45948.630487962961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45948.630487962961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45948.630487962961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45948.630487962961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45948.630487962961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45948.630487962961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45948.630487962961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45948.630487962961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45948.630487962961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45948.630487962961</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45948.630487962961</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45948.630487962961</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45948.630487962961</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3: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245.14977037036442</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1.1353953703655861</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3</v>
      </c>
      <c r="D4" s="126" t="s">
        <v>35725</v>
      </c>
      <c r="E4" s="101" t="s">
        <v>38964</v>
      </c>
      <c r="F4" s="128">
        <v>45948.561574074076</v>
      </c>
      <c r="G4" s="129">
        <f ca="1">IFERROR(NOW()-F4,"")</f>
        <v>6.8913888884708285E-2</v>
      </c>
      <c r="H4" s="128">
        <v>45948.552997685183</v>
      </c>
      <c r="I4" s="124" t="str">
        <f>IFERROR(VLOOKUP(D4,DB!A:F,6,0),"")</f>
        <v>Generator-SG</v>
      </c>
      <c r="J4" s="124" t="str">
        <f>IFERROR(VLOOKUP(D4,DB!A:G,7,0),"")</f>
        <v>Dead</v>
      </c>
      <c r="K4" s="130" t="s">
        <v>39063</v>
      </c>
      <c r="L4" s="126" t="str">
        <f>IFERROR(VLOOKUP(D4,DB!A:I,9,0),"")</f>
        <v>Latis</v>
      </c>
    </row>
    <row r="5" spans="1:16" ht="15" customHeight="1">
      <c r="A5" s="124" t="s">
        <v>39064</v>
      </c>
      <c r="B5" s="124" t="str">
        <f>IFERROR(VLOOKUP(D5,DB!A:K,11,0),"")</f>
        <v>R4</v>
      </c>
      <c r="C5" s="125">
        <v>2</v>
      </c>
      <c r="D5" s="126" t="s">
        <v>24140</v>
      </c>
      <c r="E5" s="101" t="s">
        <v>38964</v>
      </c>
      <c r="F5" s="128">
        <v>45948.568576388891</v>
      </c>
      <c r="G5" s="129">
        <f ca="1">IFERROR(NOW()-F5,"")</f>
        <v>6.1911574070109054E-2</v>
      </c>
      <c r="H5" s="128">
        <v>45948.561400462961</v>
      </c>
      <c r="I5" s="124" t="str">
        <f>IFERROR(VLOOKUP(D5,DB!A:F,6,0),"")</f>
        <v>SCECO</v>
      </c>
      <c r="J5" s="124" t="str">
        <f>IFERROR(VLOOKUP(D5,DB!A:G,7,0),"")</f>
        <v>Dead</v>
      </c>
      <c r="K5" s="130" t="s">
        <v>39065</v>
      </c>
      <c r="L5" s="126" t="str">
        <f>IFERROR(VLOOKUP(D5,DB!A:I,9,0),"")</f>
        <v>Latis</v>
      </c>
    </row>
    <row r="6" spans="1:16" ht="15" customHeight="1">
      <c r="A6" s="124"/>
      <c r="B6" s="124" t="str">
        <f>IFERROR(VLOOKUP(D6,DB!A:K,11,0),"")</f>
        <v/>
      </c>
      <c r="C6" s="125"/>
      <c r="D6" s="126"/>
      <c r="E6" s="101"/>
      <c r="F6" s="128"/>
      <c r="G6" s="129">
        <f ca="1">IFERROR(NOW()-F6,"")</f>
        <v>45948.630487962961</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45948.630487962961</v>
      </c>
      <c r="H7" s="128"/>
      <c r="I7" s="124" t="str">
        <f>IFERROR(VLOOKUP(D7,DB!A:F,6,0),"")</f>
        <v/>
      </c>
      <c r="J7" s="124" t="str">
        <f>IFERROR(VLOOKUP(D7,DB!A:G,7,0),"")</f>
        <v/>
      </c>
      <c r="K7" s="130"/>
      <c r="L7" s="126" t="str">
        <f>IFERROR(VLOOKUP(D7,DB!A:I,9,0),"")</f>
        <v/>
      </c>
    </row>
    <row r="8" spans="1:16" ht="15" customHeight="1">
      <c r="A8" s="124"/>
      <c r="B8" s="124" t="str">
        <f>IFERROR(VLOOKUP(D8,DB!A:K,11,0),"")</f>
        <v>R4</v>
      </c>
      <c r="C8" s="125"/>
      <c r="D8" t="s">
        <v>14798</v>
      </c>
      <c r="E8" s="101"/>
      <c r="F8" s="128"/>
      <c r="G8" s="129">
        <f ca="1">IFERROR(NOW()-F8,"")</f>
        <v>45948.630487962961</v>
      </c>
      <c r="H8" s="128"/>
      <c r="I8" s="124" t="str">
        <f>IFERROR(VLOOKUP(D8,DB!A:F,6,0),"")</f>
        <v>SCECO</v>
      </c>
      <c r="J8" s="124" t="str">
        <f>IFERROR(VLOOKUP(D8,DB!A:G,7,0),"")</f>
        <v>Dead</v>
      </c>
      <c r="K8" s="130"/>
      <c r="L8" s="126" t="str">
        <f>IFERROR(VLOOKUP(D8,DB!A:I,9,0),"")</f>
        <v>Latis</v>
      </c>
    </row>
    <row r="9" spans="1:16" ht="15" customHeight="1">
      <c r="A9" s="124"/>
      <c r="B9" s="124" t="str">
        <f>IFERROR(VLOOKUP(D9,DB!A:K,11,0),"")</f>
        <v/>
      </c>
      <c r="C9" s="125"/>
      <c r="D9" s="96"/>
      <c r="E9" s="101"/>
      <c r="F9" s="128"/>
      <c r="G9" s="129">
        <f ca="1">IFERROR(NOW()-F9,"")</f>
        <v>45948.630487962961</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45948.630487962961</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45948.630487962961</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45948.630487962961</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45948.630487962961</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01"/>
      <c r="F14" s="128"/>
      <c r="G14" s="129">
        <f ca="1">IFERROR(NOW()-F14,"")</f>
        <v>45948.630487962961</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45948.630487962961</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45948.630487962961</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45948.630487962961</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45948.630487962961</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45948.630487962961</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45948.630487962961</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45948.630487962961</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45948.630487962961</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45948.630487962961</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45948.630487962961</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45948.630487962961</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45948.630487962961</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45948.630487962961</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45948.630487962961</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45948.630487962961</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45948.630487962961</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45948.630487962961</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45948.630487962961</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45948.630487962961</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45948.630487962961</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45948.630487962961</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45948.630487962961</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45948.630487962961</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01"/>
      <c r="F38" s="128"/>
      <c r="G38" s="129">
        <f ca="1">IFERROR(NOW()-F38,"")</f>
        <v>45948.630487962961</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01"/>
      <c r="F39" s="128"/>
      <c r="G39" s="129">
        <f ca="1">IFERROR(NOW()-F39,"")</f>
        <v>45948.630487962961</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01"/>
      <c r="F40" s="128"/>
      <c r="G40" s="129">
        <f ca="1">IFERROR(NOW()-F40,"")</f>
        <v>45948.630487962961</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45948.630487962961</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45948.630487962961</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45948.630487962961</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45948.630487962961</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45948.630487962961</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45948.630487962961</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45948.630487962961</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45948.630487962961</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45948.630487962961</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45948.630487962961</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45948.630487962961</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45948.630487962961</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45948.630487962961</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45948.630487962961</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45948.630487962961</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45948.630487962961</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45948.630487962961</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45948.630487962961</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45948.630487962961</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45948.630487962961</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45948.630487962961</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45948.630487962961</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45948.630487962961</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45948.630487962961</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45948.630487962961</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45948.630487962961</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45948.630487962961</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45948.630487962961</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45948.630487962961</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45948.630487962961</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45948.630487962961</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45948.630487962961</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45948.630487962961</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45948.630487962961</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45948.630487962961</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45948.630487962961</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45948.630487962961</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45948.630487962961</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45948.630487962961</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45948.630487962961</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45948.630487962961</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45948.630487962961</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45948.630487962961</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45948.630487962961</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45948.630487962961</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45948.630487962961</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45948.630487962961</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45948.630487962961</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45948.630487962961</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45948.630487962961</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45948.630487962961</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45948.630487962961</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45948.630487962961</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45948.630487962961</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45948.630487962961</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45948.630487962961</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45948.630487962961</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45948.630487962961</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45948.630487962961</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45948.630487962961</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45948.630487962961</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45948.630487962961</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45948.630487962961</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45948.630487962961</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45948.630487962961</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45948.630487962961</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45948.630487962961</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45948.630487962961</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45948.630487962961</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45948.630487962961</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45948.630487962961</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45948.630487962961</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45948.630487962961</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45948.630487962961</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45948.630487962961</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45948.630487962961</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45948.630487962961</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45948.630487962961</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45948.630487962961</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45948.630487962961</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45948.630487962961</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45948.630487962961</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45948.630487962961</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45948.630487962961</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45948.630487962961</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45948.630487962961</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45948.630487962961</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45948.630487962961</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45948.630487962961</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45948.630487962961</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45948.630487962961</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45948.630487962961</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45948.630487962961</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45948.630487962961</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45948.630487962961</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45948.630487962961</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45948.630487962961</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45948.630487962961</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45948.630487962961</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45948.630487962961</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45948.630487962961</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45948.630487962961</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45948.630487962961</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45948.630487962961</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45948.630487962961</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45948.630487962961</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45948.630487962961</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45948.630487962961</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45948.630487962961</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45948.630487962961</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45948.630487962961</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45948.630487962961</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45948.630487962961</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45948.630487962961</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45948.630487962961</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45948.630487962961</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45948.630487962961</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45948.630487962961</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45948.630487962961</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45948.630487962961</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45948.630487962961</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45948.630487962961</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45948.630487962961</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45948.630487962961</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45948.630487962961</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45948.630487962961</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45948.630487962961</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45948.630487962961</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45948.630487962961</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45948.630487962961</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45948.630487962961</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45948.630487962961</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45948.630487962961</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45948.630487962961</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45948.630487962961</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45948.630487962961</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45948.630487962961</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45948.630487962961</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45948.630487962961</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45948.630487962961</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45948.630487962961</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45948.630487962961</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45948.630487962961</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45948.630487962961</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45948.630487962961</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45948.630487962961</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45948.630487962961</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45948.630487962961</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45948.630487962961</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45948.630487962961</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45948.630487962961</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45948.630487962961</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45948.630487962961</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45948.630487962961</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45948.630487962961</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45948.630487962961</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45948.630487962961</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45948.630487962961</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45948.630487962961</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45948.630487962961</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45948.630487962961</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45948.630487962961</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45948.630487962961</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45948.630487962961</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45948.630487962961</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45948.630487962961</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45948.630487962961</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45948.630487962961</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45948.630487962961</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45948.630487962961</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45948.630487962961</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45948.630487962961</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45948.630487962961</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45948.630487962961</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45948.630487962961</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45948.630487962961</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45948.630487962961</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45948.630487962961</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45948.630487962961</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45948.630487962961</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45948.630487962961</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45948.630487962961</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45948.630487962961</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45948.630487962961</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45948.630487962961</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45948.630487962961</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45948.630487962961</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45948.630487962961</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45948.630487962961</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45948.630487962961</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45948.630487962961</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45948.630487962961</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45948.630487962961</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45948.630487962961</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45948.630487962961</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45948.630487962961</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45948.630487962961</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45948.630487962961</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45948.630487962961</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45948.630487962961</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45948.630487962961</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45948.630487962961</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45948.630487962961</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45948.630487962961</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45948.630487962961</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45948.630487962961</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45948.630487962961</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45948.630487962961</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45948.630487962961</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45948.630487962961</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45948.630487962961</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45948.630487962961</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45948.630487962961</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45948.630487962961</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45948.630487962961</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45948.630487962961</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45948.630487962961</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45948.630487962961</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45948.630487962961</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45948.630487962961</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45948.630487962961</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45948.630487962961</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45948.630487962961</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45948.630487962961</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45948.630487962961</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45948.630487962961</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45948.630487962961</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45948.630487962961</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45948.630487962961</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45948.630487962961</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45948.630487962961</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45948.630487962961</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45948.630487962961</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45948.630487962961</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45948.630487962961</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45948.630487962961</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45948.630487962961</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45948.630487962961</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45948.630487962961</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45948.630487962961</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45948.630487962961</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45948.630487962961</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45948.630487962961</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45948.630487962961</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45948.630487962961</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45948.630487962961</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45948.630487962961</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45948.630487962961</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45948.630487962961</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45948.630487962961</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45948.630487962961</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45948.630487962961</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45948.630487962961</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45948.630487962961</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45948.630487962961</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45948.630487962961</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45948.630487962961</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45948.630487962961</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45948.630487962961</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45948.630487962961</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45948.630487962961</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45948.630487962961</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45948.630487962961</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45948.630487962961</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45948.630487962961</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45948.630487962961</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45948.630487962961</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45948.630487962961</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45948.630487962961</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45948.630487962961</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45948.630487962961</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45948.630487962961</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45948.630487962961</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45948.630487962961</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45948.630487962961</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45948.630487962961</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45948.630487962961</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45948.630487962961</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45948.630487962961</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45948.630487962961</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45948.630487962961</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45948.630487962961</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45948.630487962961</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45948.630487962961</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45948.630487962961</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45948.630487962961</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45948.630487962961</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45948.630487962961</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45948.630487962961</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45948.630487962961</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4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39066</v>
      </c>
      <c r="B2" s="37" t="str">
        <f>IFERROR(VLOOKUP(D2,DB!A:K,11,0),"")</f>
        <v>R5</v>
      </c>
      <c r="C2" s="37">
        <v>3</v>
      </c>
      <c r="D2" s="123" t="s">
        <v>36000</v>
      </c>
      <c r="E2" s="37" t="s">
        <v>38964</v>
      </c>
      <c r="F2" s="38">
        <v>45891.832060185188</v>
      </c>
      <c r="G2" s="154">
        <f ca="1">IFERROR(NOW()-F2,"")</f>
        <v>56.798427777772304</v>
      </c>
      <c r="H2" s="38">
        <v>45891.790393518517</v>
      </c>
      <c r="I2" s="37" t="str">
        <f>IFERROR(VLOOKUP(D2,DB!A:F,6,0),"")</f>
        <v>Generator-SG</v>
      </c>
      <c r="J2" s="37" t="str">
        <f>IFERROR(VLOOKUP(D2,DB!A:G,7,0),"")</f>
        <v>Vandalized</v>
      </c>
      <c r="K2" s="37" t="s">
        <v>39067</v>
      </c>
      <c r="L2" s="37" t="str">
        <f>IFERROR(VLOOKUP(D2,DB!A:I,9,0),"")</f>
        <v>Latis</v>
      </c>
      <c r="M2" s="122"/>
    </row>
    <row r="3" spans="1:13" ht="30.75">
      <c r="A3" s="37" t="s">
        <v>39068</v>
      </c>
      <c r="B3" s="37" t="str">
        <f>IFERROR(VLOOKUP(D3,DB!A:K,11,0),"")</f>
        <v>R5</v>
      </c>
      <c r="C3" s="37">
        <v>1</v>
      </c>
      <c r="D3" s="37" t="s">
        <v>31295</v>
      </c>
      <c r="E3" s="37" t="s">
        <v>39045</v>
      </c>
      <c r="F3" s="38">
        <v>45926.188877314817</v>
      </c>
      <c r="G3" s="154">
        <f t="shared" ref="G3" ca="1" si="0">IFERROR(NOW()-F3,"")</f>
        <v>22.441610648143978</v>
      </c>
      <c r="H3" s="38">
        <v>45926.158159722225</v>
      </c>
      <c r="I3" s="37" t="str">
        <f>IFERROR(VLOOKUP(D3,DB!A:F,6,0),"")</f>
        <v>SCECO</v>
      </c>
      <c r="J3" s="37" t="str">
        <f>IFERROR(VLOOKUP(D3,DB!A:G,7,0),"")</f>
        <v>Good</v>
      </c>
      <c r="K3" s="37" t="s">
        <v>39069</v>
      </c>
      <c r="L3" s="37" t="str">
        <f>IFERROR(VLOOKUP(D3,DB!A:I,9,0),"")</f>
        <v>Latis</v>
      </c>
      <c r="M3" s="122"/>
    </row>
    <row r="4" spans="1:13" ht="30.75">
      <c r="A4" s="37" t="s">
        <v>39070</v>
      </c>
      <c r="B4" s="37" t="str">
        <f>IFERROR(VLOOKUP(D4,DB!A:K,11,0),"")</f>
        <v>R5</v>
      </c>
      <c r="C4" s="37">
        <v>2</v>
      </c>
      <c r="D4" s="37" t="s">
        <v>31159</v>
      </c>
      <c r="E4" s="37" t="s">
        <v>38964</v>
      </c>
      <c r="F4" s="38">
        <v>45944.771574074075</v>
      </c>
      <c r="G4" s="39">
        <f t="shared" ref="G4" ca="1" si="1">IFERROR(NOW()-F4,"")</f>
        <v>3.8589138888855814</v>
      </c>
      <c r="H4" s="38">
        <v>45944.676192129627</v>
      </c>
      <c r="I4" s="37" t="str">
        <f>IFERROR(VLOOKUP(D4,DB!A:F,6,0),"")</f>
        <v>SCECO</v>
      </c>
      <c r="J4" s="37" t="str">
        <f>IFERROR(VLOOKUP(D4,DB!A:G,7,0),"")</f>
        <v>Dead</v>
      </c>
      <c r="K4" s="37" t="s">
        <v>39071</v>
      </c>
      <c r="L4" s="37" t="str">
        <f>IFERROR(VLOOKUP(D4,DB!A:I,9,0),"")</f>
        <v>Latis</v>
      </c>
    </row>
    <row r="5" spans="1:13" ht="15">
      <c r="A5" s="81"/>
      <c r="B5" s="81" t="str">
        <f>IFERROR(VLOOKUP(D5,DB!A:K,11,0),"")</f>
        <v/>
      </c>
      <c r="C5" s="81"/>
      <c r="D5" s="167"/>
      <c r="E5" s="81"/>
      <c r="F5" s="120"/>
      <c r="G5" s="121">
        <f t="shared" ref="G5" ca="1" si="2">IFERROR(NOW()-F5,"")</f>
        <v>45948.630487962961</v>
      </c>
      <c r="H5" s="120"/>
      <c r="I5" s="81" t="str">
        <f>IFERROR(VLOOKUP(D5,DB!A:F,6,0),"")</f>
        <v/>
      </c>
      <c r="J5" s="81" t="str">
        <f>IFERROR(VLOOKUP(D5,DB!A:G,7,0),"")</f>
        <v/>
      </c>
      <c r="K5" s="81"/>
      <c r="L5" s="81" t="str">
        <f>IFERROR(VLOOKUP(D5,DB!A:I,9,0),"")</f>
        <v/>
      </c>
    </row>
    <row r="6" spans="1:13" ht="15">
      <c r="A6" s="167"/>
      <c r="B6" s="167" t="str">
        <f>IFERROR(VLOOKUP(D6,DB!A:K,11,0),"")</f>
        <v/>
      </c>
      <c r="C6" s="167"/>
      <c r="D6" s="167"/>
      <c r="E6" s="167"/>
      <c r="F6" s="168"/>
      <c r="G6" s="169">
        <f ca="1">IFERROR(NOW()-F6,"")</f>
        <v>45948.630487962961</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45948.630487962961</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45948.630487962961</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45948.630487962961</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45948.630487962961</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45948.630487962961</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45948.630487962961</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45948.630487962961</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45948.630487962961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45948.630487962961</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45948.630487962961</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45948.630487962961</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45948.630487962961</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45948.630487962961</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45948.630487962961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45948.630487962961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45948.630487962961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45948.630487962961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45948.630487962961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45948.630487962961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45948.630487962961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45948.630487962961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45948.630487962961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45948.630487962961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45948.630487962961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45948.630487962961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45948.630487962961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45948.630487962961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45948.630487962961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45948.630487962961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45948.630487962961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45948.630487962961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45948.630487962961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45948.630487962961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45948.630487962961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45948.630487962961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45948.630487962961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45948.630487962961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45948.630487962961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45948.630487962961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45948.630487962961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45948.630487962961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45948.630487962961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45948.630487962961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45948.630487962961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45948.630487962961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45948.630487962961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45948.630487962961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45948.630487962961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45948.630487962961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45948.630487962961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45948.630487962961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45948.630487962961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45948.630487962961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45948.630487962961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45948.630487962961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45948.630487962961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45948.630487962961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45948.630487962961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45948.630487962961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45948.630487962961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45948.630487962961</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45948.630487962961</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45948.630487962961</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45948.630487962961</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45948.630487962961</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45948.630487962961</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45948.630487962961</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45948.630487962961</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45948.630487962961</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45948.630487962961</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45948.630487962961</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45948.630487962961</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45948.630487962961</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45948.630487962961</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45948.630487962961</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45948.630487962961</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45948.630487962961</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45948.630487962961</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45948.630487962961</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45948.630487962961</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45948.630487962961</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45948.630487962961</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45948.630487962961</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45948.630487962961</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45948.630487962961</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45948.630487962961</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45948.630487962961</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45948.630487962961</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45948.630487962961</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45948.630487962961</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45948.630487962961</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45948.630487962961</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45948.630487962961</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45948.630487962961</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45948.630487962961</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45948.630487962961</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45948.630487962961</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45948.630487962961</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45948.630487962961</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45948.630487962961</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45948.630487962961</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45948.630487962961</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45948.630487962961</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45948.630487962961</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45948.630487962961</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45948.630487962961</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45948.630487962961</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45948.630487962961</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45948.630487962961</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45948.630487962961</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45948.630487962961</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45948.630487962961</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45948.630487962961</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45948.630487962961</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45948.630487962961</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45948.630487962961</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45948.630487962961</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45948.630487962961</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45948.630487962961</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45948.630487962961</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45948.630487962961</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45948.630487962961</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45948.630487962961</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45948.630487962961</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45948.630487962961</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45948.630487962961</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45948.630487962961</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45948.630487962961</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45948.630487962961</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45948.630487962961</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45948.630487962961</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45948.630487962961</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45948.630487962961</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45948.630487962961</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45948.630487962961</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45948.630487962961</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45948.630487962961</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45948.630487962961</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45948.630487962961</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45948.630487962961</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45948.630487962961</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45948.630487962961</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45948.630487962961</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45948.630487962961</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45948.630487962961</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45948.630487962961</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45948.630487962961</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45948.630487962961</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45948.630487962961</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45948.630487962961</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45948.630487962961</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45948.630487962961</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45948.630487962961</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45948.630487962961</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45948.630487962961</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45948.630487962961</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45948.630487962961</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45948.630487962961</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45948.630487962961</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45948.630487962961</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45948.630487962961</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45948.630487962961</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45948.630487962961</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45948.630487962961</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45948.630487962961</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45948.630487962961</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45948.630487962961</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45948.630487962961</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45948.630487962961</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45948.630487962961</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45948.630487962961</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45948.630487962961</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45948.630487962961</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45948.630487962961</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45948.630487962961</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45948.630487962961</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45948.630487962961</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45948.630487962961</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45948.630487962961</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45948.630487962961</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45948.630487962961</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45948.630487962961</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45948.630487962961</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45948.630487962961</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45948.630487962961</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45948.630487962961</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45948.630487962961</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45948.630487962961</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45948.630487962961</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45948.630487962961</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45948.630487962961</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45948.630487962961</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45948.630487962961</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45948.630487962961</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45948.630487962961</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45948.630487962961</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45948.630487962961</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45948.630487962961</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45948.630487962961</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45948.630487962961</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45948.630487962961</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45948.630487962961</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45948.630487962961</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45948.630487962961</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45948.630487962961</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45948.630487962961</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45948.630487962961</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45948.630487962961</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45948.630487962961</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45948.630487962961</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45948.630487962961</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45948.630487962961</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45948.630487962961</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45948.630487962961</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45948.630487962961</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45948.630487962961</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45948.630487962961</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45948.630487962961</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45948.630487962961</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45948.630487962961</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45948.630487962961</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45948.630487962961</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45948.630487962961</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45948.630487962961</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45948.630487962961</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45948.630487962961</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45948.630487962961</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45948.630487962961</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45948.630487962961</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45948.630487962961</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45948.630487962961</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45948.630487962961</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45948.630487962961</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45948.630487962961</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45948.630487962961</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45948.630487962961</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45948.630487962961</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45948.630487962961</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45948.630487962961</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45948.630487962961</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45948.630487962961</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45948.630487962961</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45948.630487962961</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45948.630487962961</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45948.630487962961</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45948.630487962961</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45948.630487962961</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45948.630487962961</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45948.630487962961</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45948.630487962961</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45948.630487962961</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45948.630487962961</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45948.630487962961</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45948.630487962961</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45948.630487962961</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45948.630487962961</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45948.630487962961</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45948.630487962961</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45948.630487962961</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45948.630487962961</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45948.630487962961</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45948.630487962961</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45948.630487962961</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45948.630487962961</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45948.630487962961</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45948.630487962961</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45948.630487962961</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45948.630487962961</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45948.630487962961</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45948.630487962961</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45948.630487962961</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45948.630487962961</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45948.630487962961</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45948.630487962961</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45948.630487962961</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45948.630487962961</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45948.630487962961</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45948.630487962961</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45948.630487962961</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45948.630487962961</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45948.630487962961</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45948.630487962961</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45948.630487962961</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45948.630487962961</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45948.630487962961</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45948.630487962961</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45948.630487962961</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45948.630487962961</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45948.630487962961</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45948.630487962961</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45948.630487962961</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45948.630487962961</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45948.630487962961</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45948.630487962961</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45948.630487962961</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45948.630487962961</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45948.630487962961</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45948.630487962961</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45948.630487962961</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45948.630487962961</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45948.630487962961</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45948.630487962961</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45948.630487962961</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45948.630487962961</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45948.630487962961</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45948.630487962961</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45948.630487962961</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45948.630487962961</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45948.630487962961</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45948.630487962961</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45948.630487962961</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45948.630487962961</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45948.630487962961</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45948.630487962961</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45948.630487962961</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45948.630487962961</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45948.630487962961</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45948.630487962961</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45948.630487962961</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45948.630487962961</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45948.630487962961</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45948.630487962961</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45948.630487962961</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45948.630487962961</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45948.630487962961</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45948.630487962961</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45948.630487962961</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45948.630487962961</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45948.630487962961</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45948.630487962961</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45948.630487962961</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45948.630487962961</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45948.630487962961</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45948.630487962961</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45948.630487962961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45948.630487962961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45948.630487962961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45948.630487962961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45948.630487962961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45948.630487962961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45948.630487962961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45948.630487962961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45948.630487962961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45948.630487962961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45948.630487962961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45948.630487962961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45948.630487962961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45948.630487962961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45948.630487962961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45948.630487962961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45948.630487962961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45948.630487962961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45948.630487962961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45948.630487962961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45948.630487962961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45948.630487962961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45948.630487962961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45948.630487962961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45948.630487962961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45948.630487962961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45948.630487962961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45948.630487962961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45948.630487962961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45948.630487962961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45948.630487962961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45948.630487962961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45948.630487962961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45948.630487962961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45948.630487962961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45948.630487962961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45948.630487962961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45948.630487962961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45948.630487962961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45948.630487962961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45948.630487962961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45948.630487962961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45948.630487962961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45948.630487962961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45948.630487962961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45948.630487962961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45948.630487962961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45948.630487962961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45948.630487962961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45948.630487962961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45948.630487962961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45948.630487962961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45948.630487962961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45948.630487962961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45948.630487962961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45948.630487962961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45948.630487962961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45948.630487962961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45948.630487962961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45948.630487962961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45948.630487962961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45948.630487962961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45948.630487962961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45948.630487962961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45948.630487962961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45948.630487962961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45948.630487962961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45948.630487962961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45948.630487962961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45948.630487962961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45948.630487962961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45948.630487962961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45948.630487962961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45948.630487962961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45948.630487962961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45948.630487962961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45948.630487962961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45948.630487962961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45948.630487962961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45948.630487962961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45948.630487962961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45948.630487962961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45948.630487962961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45948.630487962961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45948.630487962961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45948.630487962961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45948.630487962961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45948.630487962961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45948.630487962961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45948.630487962961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45948.630487962961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45948.630487962961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45948.630487962961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45948.630487962961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45948.630487962961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45948.630487962961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45948.630487962961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45948.630487962961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45948.630487962961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45948.630487962961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45948.630487962961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45948.630487962961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45948.630487962961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45948.630487962961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45948.630487962961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45948.630487962961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45948.630487962961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45948.630487962961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45948.630487962961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45948.630487962961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45948.630487962961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45948.630487962961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45948.630487962961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45948.630487962961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45948.630487962961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45948.630487962961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45948.630487962961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45948.630487962961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45948.630487962961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45948.630487962961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45948.630487962961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45948.630487962961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45948.630487962961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45948.630487962961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45948.630487962961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45948.630487962961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45948.630487962961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45948.630487962961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45948.630487962961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45948.630487962961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45948.630487962961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45948.630487962961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45948.630487962961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45948.630487962961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45948.630487962961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45948.630487962961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45948.630487962961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45948.630487962961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45948.630487962961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45948.630487962961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45948.630487962961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45948.630487962961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45948.630487962961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45948.630487962961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45948.630487962961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45948.630487962961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45948.630487962961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45948.630487962961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45948.630487962961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45948.630487962961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45948.630487962961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45948.630487962961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45948.630487962961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45948.630487962961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45948.630487962961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45948.630487962961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45948.630487962961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45948.630487962961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45948.630487962961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45948.630487962961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45948.630487962961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45948.630487962961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45948.630487962961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45948.630487962961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45948.630487962961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45948.630487962961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45948.630487962961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45948.630487962961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45948.630487962961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45948.630487962961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45948.630487962961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45948.630487962961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45948.630487962961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45948.630487962961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45948.630487962961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45948.630487962961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45948.630487962961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45948.630487962961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45948.630487962961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45948.630487962961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45948.630487962961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45948.630487962961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45948.630487962961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45948.630487962961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45948.630487962961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45948.630487962961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45948.630487962961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45948.630487962961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45948.630487962961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45948.630487962961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45948.630487962961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45948.630487962961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45948.630487962961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45948.630487962961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45948.630487962961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45948.630487962961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45948.630487962961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45948.630487962961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45948.630487962961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45948.630487962961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45948.630487962961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45948.630487962961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45948.630487962961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45948.630487962961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45948.630487962961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45948.630487962961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45948.630487962961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45948.630487962961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45948.630487962961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45948.630487962961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45948.630487962961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45948.630487962961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45948.630487962961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45948.630487962961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45948.630487962961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45948.630487962961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45948.630487962961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45948.630487962961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45948.630487962961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45948.630487962961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45948.630487962961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45948.630487962961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45948.630487962961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45948.630487962961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45948.630487962961</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47"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2"/>
  <sheetViews>
    <sheetView tabSelected="1" workbookViewId="0">
      <selection activeCell="D9" sqref="D9"/>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39072</v>
      </c>
      <c r="B2" s="146" t="s">
        <v>5398</v>
      </c>
      <c r="C2" s="145">
        <v>1</v>
      </c>
      <c r="D2" s="146" t="s">
        <v>34463</v>
      </c>
      <c r="E2" s="145" t="s">
        <v>39073</v>
      </c>
      <c r="F2" s="147">
        <v>45926.772847222222</v>
      </c>
      <c r="G2" s="148">
        <f ca="1">IFERROR(NOW()-F2,"-")</f>
        <v>21.857640740738134</v>
      </c>
      <c r="H2" s="149">
        <v>45927.449074074102</v>
      </c>
      <c r="I2" s="146" t="str">
        <f>IFERROR(VLOOKUP(D2,DB!A:F,6,0),"")</f>
        <v>SCECO</v>
      </c>
      <c r="J2" s="146" t="str">
        <f>IFERROR(VLOOKUP(D2,DB!A:G,7,0),"")</f>
        <v>Weak</v>
      </c>
      <c r="K2" s="145" t="s">
        <v>39074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39075</v>
      </c>
      <c r="B3" s="146" t="str">
        <f>IFERROR(VLOOKUP(D3,DB!A:K,11,0),"")</f>
        <v>R6</v>
      </c>
      <c r="C3" s="145">
        <v>1</v>
      </c>
      <c r="D3" s="146" t="s">
        <v>34282</v>
      </c>
      <c r="E3" s="145" t="s">
        <v>38964</v>
      </c>
      <c r="F3" s="149">
        <v>45939.529062499998</v>
      </c>
      <c r="G3" s="148">
        <f ca="1">IFERROR(NOW()-F3,"-")</f>
        <v>9.1014254629626521</v>
      </c>
      <c r="H3" s="149">
        <v>45927.987534722219</v>
      </c>
      <c r="I3" s="146" t="str">
        <f>IFERROR(VLOOKUP(D3,DB!A:F,6,0),"")</f>
        <v>SCECO</v>
      </c>
      <c r="J3" s="146" t="str">
        <f>IFERROR(VLOOKUP(D3,DB!A:G,7,0),"")</f>
        <v>Vandalized</v>
      </c>
      <c r="K3" s="145" t="s">
        <v>39076</v>
      </c>
      <c r="L3" s="146" t="str">
        <f>IFERROR(VLOOKUP(D3,DB!A:I,9,0),"")</f>
        <v>Latis</v>
      </c>
    </row>
    <row r="4" spans="1:16383" ht="31.5" customHeight="1">
      <c r="A4" s="145" t="s">
        <v>39077</v>
      </c>
      <c r="B4" s="145" t="str">
        <f>IFERROR(VLOOKUP(D4,DB!A:K,11,0),"")</f>
        <v>R6</v>
      </c>
      <c r="C4" s="145">
        <v>1</v>
      </c>
      <c r="D4" s="145" t="s">
        <v>32747</v>
      </c>
      <c r="E4" s="145" t="s">
        <v>39073</v>
      </c>
      <c r="F4" s="149">
        <v>45948.159444444442</v>
      </c>
      <c r="G4" s="148">
        <f ca="1">IFERROR(NOW()-F4,"-")</f>
        <v>0.4710435185188544</v>
      </c>
      <c r="H4" s="149">
        <v>45948.092499999999</v>
      </c>
      <c r="I4" s="145" t="str">
        <f>IFERROR(VLOOKUP(D4,DB!A:F,6,0),"")</f>
        <v>SCECO</v>
      </c>
      <c r="J4" s="145" t="str">
        <f>IFERROR(VLOOKUP(D4,DB!A:G,7,0),"")</f>
        <v>In progress</v>
      </c>
      <c r="K4" s="145" t="s">
        <v>39078</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39079</v>
      </c>
      <c r="B5" s="145" t="str">
        <f>IFERROR(VLOOKUP(D5,DB!A:K,11,0),"")</f>
        <v>R6</v>
      </c>
      <c r="C5" s="145">
        <v>1</v>
      </c>
      <c r="D5" s="145" t="s">
        <v>33255</v>
      </c>
      <c r="E5" s="145" t="s">
        <v>39073</v>
      </c>
      <c r="F5" s="149">
        <v>45948.216736111113</v>
      </c>
      <c r="G5" s="148">
        <f ca="1">IFERROR(NOW()-F5,"-")</f>
        <v>0.41375185184733709</v>
      </c>
      <c r="H5" s="149">
        <v>45948.065520833334</v>
      </c>
      <c r="I5" s="145" t="str">
        <f>IFERROR(VLOOKUP(D5,DB!A:F,6,0),"")</f>
        <v>SCECO</v>
      </c>
      <c r="J5" s="145" t="str">
        <f>IFERROR(VLOOKUP(D5,DB!A:G,7,0),"")</f>
        <v>Vandalized</v>
      </c>
      <c r="K5" s="145" t="s">
        <v>39080</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45948.630487962961</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45948.630487962961</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45948.630487962961</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45948.630487962961</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45948.630487962961</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45948.630487962961</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45948.630487962961</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45948.630487962961</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45948.630487962961</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45948.630487962961</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45948.630487962961</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45948.630487962961</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45948.630487962961</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45948.630487962961</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45948.630487962961</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45948.630487962961</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45948.630487962961</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45948.630487962961</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45948.630487962961</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45948.630487962961</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45948.630487962961</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45948.630487962961</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45948.630487962961</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45948.630487962961</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45948.630487962961</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45948.630487962961</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45948.630487962961</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45948.630487962961</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45948.630487962961</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45948.630487962961</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45948.630487962961</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45948.630487962961</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45948.630487962961</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45948.630487962961</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45948.630487962961</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45948.630487962961</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45948.630487962961</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45948.630487962961</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45948.630487962961</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45948.630487962961</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45948.630487962961</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45948.630487962961</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45948.630487962961</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45948.630487962961</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45948.630487962961</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45948.630487962961</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45948.630487962961</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45948.630487962961</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45948.630487962961</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45948.630487962961</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45948.630487962961</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45948.630487962961</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45948.630487962961</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45948.630487962961</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45948.630487962961</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45948.630487962961</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45948.630487962961</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45948.630487962961</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45948.630487962961</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45948.630487962961</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45948.630487962961</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45948.630487962961</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45948.630487962961</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45948.630487962961</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45948.630487962961</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45948.630487962961</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45948.630487962961</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45948.630487962961</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45948.630487962961</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45948.630487962961</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45948.630487962961</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45948.630487962961</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45948.630487962961</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45948.630487962961</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45948.630487962961</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45948.630487962961</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45948.630487962961</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45948.630487962961</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45948.630487962961</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45948.630487962961</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45948.630487962961</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45948.630487962961</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45948.630487962961</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45948.630487962961</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45948.630487962961</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45948.630487962961</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45948.630487962961</v>
      </c>
      <c r="H92" s="110"/>
      <c r="I92" s="106" t="str">
        <f>IFERROR(VLOOKUP(D92,DB!A:F,6,0),"")</f>
        <v/>
      </c>
      <c r="J92" s="105" t="str">
        <f>IFERROR(VLOOKUP(D92,DB!A:G,7,0),"")</f>
        <v/>
      </c>
      <c r="K92" s="111"/>
      <c r="L92" s="112" t="str">
        <f>IFERROR(VLOOKUP(D92,DB!A:I,9,0),"")</f>
        <v/>
      </c>
    </row>
  </sheetData>
  <dataValidations count="2">
    <dataValidation allowBlank="1" showInputMessage="1" showErrorMessage="1" sqref="E1" xr:uid="{380493DB-286A-4683-AF55-C78F04945A49}"/>
    <dataValidation type="list" allowBlank="1" showInputMessage="1" showErrorMessage="1" sqref="E3 E6:E9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2025-10-18T12:09:52Z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